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" windowWidth="12900" windowHeight="10340" activeTab="0"/>
  </bookViews>
  <sheets>
    <sheet name="2011 Lic no." sheetId="1" r:id="rId1"/>
    <sheet name="2011 Alpha." sheetId="2" r:id="rId2"/>
  </sheets>
  <definedNames/>
  <calcPr fullCalcOnLoad="1"/>
</workbook>
</file>

<file path=xl/sharedStrings.xml><?xml version="1.0" encoding="utf-8"?>
<sst xmlns="http://schemas.openxmlformats.org/spreadsheetml/2006/main" count="690" uniqueCount="185">
  <si>
    <t>Facility Name</t>
  </si>
  <si>
    <t>W M W I - METRO RECYCLING &amp; DISPOSAL</t>
  </si>
  <si>
    <t>OUTAGAMIE CNTY SW DIV LF</t>
  </si>
  <si>
    <t>SUPERIOR CTY MOCCASIN MIKE LF</t>
  </si>
  <si>
    <t>ADVANCED DISP SERV CRANBERRY CREEK LF LLC</t>
  </si>
  <si>
    <t>KEWAUNEE CNTY SOLID WASTE</t>
  </si>
  <si>
    <t>DANE CNTY LF #2 RODEFELD</t>
  </si>
  <si>
    <t>WM WI - PHEASANT RUN RECYCLING &amp; DISPOSAL</t>
  </si>
  <si>
    <t>W M W I - VALLEY TRAIL</t>
  </si>
  <si>
    <t>ADVANCED DISPOSAL SERVICES GLACIER RIDGE LLC</t>
  </si>
  <si>
    <t>SHAWANO CTY PHASE 2 LF</t>
  </si>
  <si>
    <t>MAR-OCO LF</t>
  </si>
  <si>
    <t>ADVANCED DISP SERV SEVEN MILE CREEK LF LLC</t>
  </si>
  <si>
    <t>ADVANCED DISP SERV HICKORY MEADOWS LF LLC</t>
  </si>
  <si>
    <t>WINNEBAGO CNTY SUNNYVIEW LF</t>
  </si>
  <si>
    <t>W M W I - DEER TRACK PARK LF INC</t>
  </si>
  <si>
    <t>ADVANCED DISPOSAL SERVICES MALLARD RIDGE LLC</t>
  </si>
  <si>
    <t>LA CROSSE CNTY LF MSW  &amp; ASH MONOFILL</t>
  </si>
  <si>
    <t>VERNON CNTY SOLID WASTE/RECYCLING FACILITY</t>
  </si>
  <si>
    <t>ADVANCED DISPOSAL SERVICES EMERALD PARK LLC</t>
  </si>
  <si>
    <t>W M W I - MADISON PRAIRIE LF</t>
  </si>
  <si>
    <t>MARATHON CNTY AREA B LF</t>
  </si>
  <si>
    <t>WMWI-ORCHARD RIDGE RECYCLING &amp; DISPOSAL</t>
  </si>
  <si>
    <t>WASTE MANAGEMENT WI - TIMBERLINE TRAIL RDF</t>
  </si>
  <si>
    <t>BFI WASTE SYSTEMS OF NORTH AMERICA INC</t>
  </si>
  <si>
    <t>US ARMY BADGER AMMUNITION PLT C &amp; D LF</t>
  </si>
  <si>
    <t>JANESVILLE CTY LF (NEW)</t>
  </si>
  <si>
    <t>RIDGEVIEW RECYCLING &amp; DISPOSAL - SOUTH</t>
  </si>
  <si>
    <t>WEPCO PLEASANT PRAIRIE LF</t>
  </si>
  <si>
    <t xml:space="preserve">APPLETON COATED LLC - LOCKS MILL </t>
  </si>
  <si>
    <t>KESTREL HAWK LF</t>
  </si>
  <si>
    <t>WEPCO CALEDONIA LF</t>
  </si>
  <si>
    <t>W M W I - RIDGEVIEW RECYCLING &amp; DISPOSAL</t>
  </si>
  <si>
    <t>WAUPACA FOUNDRY INC LF #3</t>
  </si>
  <si>
    <t>WATER QUALITY CENTER LF</t>
  </si>
  <si>
    <t>TOMAHAWK LAND CO OF DELAWARE LLC NORTH LF</t>
  </si>
  <si>
    <t>FALK LANDFILL</t>
  </si>
  <si>
    <t>WIS PUBLIC SERV CORP WESTON ASH DISP SITE #3</t>
  </si>
  <si>
    <t>JUNEAU CNTY LF #2</t>
  </si>
  <si>
    <t>DAIRYLAND POWER COOP PHASE IV - BELVIDERE</t>
  </si>
  <si>
    <t>HWY G SANITARY LF</t>
  </si>
  <si>
    <t>DOMTAR AW LLC ASH BARK SITE</t>
  </si>
  <si>
    <t>GEORGIA PACIFIC CONSUMER PROD LP GB NORTHLAN</t>
  </si>
  <si>
    <t>GREDE LLC - REEDSBURG</t>
  </si>
  <si>
    <t>CHEMTRADE SOLUTIONS LLC</t>
  </si>
  <si>
    <t>EXPERA BROKAW LLC CELL #4A LF</t>
  </si>
  <si>
    <t>WPL - COLUMBIA ENERGY CENTER</t>
  </si>
  <si>
    <t>WISCONSIN RAPIDS MILL F&amp;E LANDFILL</t>
  </si>
  <si>
    <t>DOMTAR AW LLC WASTEWATER TREATMENT LF</t>
  </si>
  <si>
    <t>EXPERA MOSINEE LLC</t>
  </si>
  <si>
    <t>WATER RENEWAL CENTER LANDFILL</t>
  </si>
  <si>
    <t>GEORGIA-PACIFIC CONSUMER PROD LP GB WEST LF</t>
  </si>
  <si>
    <t>OUTAGAMIE CNTY NE LF (AREA 6)</t>
  </si>
  <si>
    <t>WEPCO HWY 32 LF</t>
  </si>
  <si>
    <t>WPL - EDGEWATER GENERATING STATION</t>
  </si>
  <si>
    <t>LINCOLN CNTY SANITARY LF</t>
  </si>
  <si>
    <t>WASHINGTON ISLAND LF/COMPOST SITE</t>
  </si>
  <si>
    <t>DAIRYLAND POWER COOP - CASSVILLE</t>
  </si>
  <si>
    <t>KOHLER CO LF</t>
  </si>
  <si>
    <t>RED HILLS LANDFILL - PHASE V</t>
  </si>
  <si>
    <t>WAUSAU PAPER MILLS LLC LF</t>
  </si>
  <si>
    <t>NORTHERN STATES POWER CO - WOODFIELD ASH LF</t>
  </si>
  <si>
    <t>MONROE CNTY RIDGEVILLE II SAN LF</t>
  </si>
  <si>
    <t xml:space="preserve">APPLETON COATED LLC </t>
  </si>
  <si>
    <t>ADAMS CNTY LF &amp; RECYCLING CENTER</t>
  </si>
  <si>
    <t>PACKAGING CORP OF AMERICA - TOMAHAWK LF</t>
  </si>
  <si>
    <t>WDNR Lic. No.</t>
  </si>
  <si>
    <t>DNR Region</t>
  </si>
  <si>
    <t>SE</t>
  </si>
  <si>
    <t>NE</t>
  </si>
  <si>
    <t>NO</t>
  </si>
  <si>
    <t>WC</t>
  </si>
  <si>
    <t>SC</t>
  </si>
  <si>
    <t>County</t>
  </si>
  <si>
    <t>Milwaukee</t>
  </si>
  <si>
    <t>Outagamie</t>
  </si>
  <si>
    <t>Douglas</t>
  </si>
  <si>
    <t>Wood</t>
  </si>
  <si>
    <t>Kewaunee</t>
  </si>
  <si>
    <t>Dane</t>
  </si>
  <si>
    <t>Kenosha</t>
  </si>
  <si>
    <t>Green Lake</t>
  </si>
  <si>
    <t>Dodge</t>
  </si>
  <si>
    <t>Shawano</t>
  </si>
  <si>
    <t>Marinette</t>
  </si>
  <si>
    <t>Eau Claire</t>
  </si>
  <si>
    <t>Calumet</t>
  </si>
  <si>
    <t>Winnebago</t>
  </si>
  <si>
    <t>Jefferson</t>
  </si>
  <si>
    <t>Walworth</t>
  </si>
  <si>
    <t>La Crosse</t>
  </si>
  <si>
    <t>Vernon</t>
  </si>
  <si>
    <t>Waukesha</t>
  </si>
  <si>
    <t>Marathon</t>
  </si>
  <si>
    <t>Rusk</t>
  </si>
  <si>
    <t>Washburn</t>
  </si>
  <si>
    <t>Sauk</t>
  </si>
  <si>
    <t>Rock</t>
  </si>
  <si>
    <t>Manitowoc</t>
  </si>
  <si>
    <t>Racine</t>
  </si>
  <si>
    <t>Waupaca</t>
  </si>
  <si>
    <t>Juneau</t>
  </si>
  <si>
    <t>Buffalo</t>
  </si>
  <si>
    <t>Vilas</t>
  </si>
  <si>
    <t>Brown</t>
  </si>
  <si>
    <t>Columbia</t>
  </si>
  <si>
    <t>Portage</t>
  </si>
  <si>
    <t>Ozaukee</t>
  </si>
  <si>
    <t>Sheboygan</t>
  </si>
  <si>
    <t>Lincoln</t>
  </si>
  <si>
    <t>Door</t>
  </si>
  <si>
    <t>Grant</t>
  </si>
  <si>
    <t>Oneida</t>
  </si>
  <si>
    <t>Bayfield</t>
  </si>
  <si>
    <t>Monroe</t>
  </si>
  <si>
    <t>Adams</t>
  </si>
  <si>
    <t>LF Size</t>
  </si>
  <si>
    <t>LF3</t>
  </si>
  <si>
    <t>LF2</t>
  </si>
  <si>
    <t>LF4</t>
  </si>
  <si>
    <t>LF1</t>
  </si>
  <si>
    <t>Initial or Original Capacity</t>
  </si>
  <si>
    <t>Cap. as of Jan. 2012 In Cu Yds</t>
  </si>
  <si>
    <t>Cat. 1 (tons)</t>
  </si>
  <si>
    <t>Cat. 2 (tons)</t>
  </si>
  <si>
    <t>Cat. 3 (tons)</t>
  </si>
  <si>
    <t>Cat. 4 (tons)</t>
  </si>
  <si>
    <t>Cat. 5 (tons)</t>
  </si>
  <si>
    <t>Cat. 6 (tons)</t>
  </si>
  <si>
    <t>Cat. 2-6 Total (tons)</t>
  </si>
  <si>
    <t>Cat. 19 (tons)</t>
  </si>
  <si>
    <t>Cat. 20 (tons)</t>
  </si>
  <si>
    <t>Cat. 21 (tons)</t>
  </si>
  <si>
    <t>Cat. 22 (tons)</t>
  </si>
  <si>
    <t>Cat. 23 (tons)</t>
  </si>
  <si>
    <t>Cat. 24 (tons)</t>
  </si>
  <si>
    <t>Cat. 25 (tons)</t>
  </si>
  <si>
    <t>Cat. 26 (tons)</t>
  </si>
  <si>
    <t>Cat. 27 (tons)</t>
  </si>
  <si>
    <t>Cat. 28 (tons)</t>
  </si>
  <si>
    <t>Cat. 1-28 Total (tons)</t>
  </si>
  <si>
    <t>IL</t>
  </si>
  <si>
    <t>IN</t>
  </si>
  <si>
    <t>IA</t>
  </si>
  <si>
    <t>MN</t>
  </si>
  <si>
    <t>MI</t>
  </si>
  <si>
    <t>Other</t>
  </si>
  <si>
    <t>Estimated Site Life In Years</t>
  </si>
  <si>
    <t>List is Sorted by Wis DNR License No.</t>
  </si>
  <si>
    <t>Totals</t>
  </si>
  <si>
    <t>Out-of-State Waste (in tons)</t>
  </si>
  <si>
    <t>KEY</t>
  </si>
  <si>
    <r>
      <t xml:space="preserve">Category 1: </t>
    </r>
    <r>
      <rPr>
        <sz val="11"/>
        <color indexed="8"/>
        <rFont val="Arial"/>
        <family val="2"/>
      </rPr>
      <t>Municipal Waste</t>
    </r>
  </si>
  <si>
    <r>
      <t>Category 21:</t>
    </r>
    <r>
      <rPr>
        <sz val="11"/>
        <color indexed="8"/>
        <rFont val="Arial"/>
        <family val="2"/>
      </rPr>
      <t xml:space="preserve"> High Volume Industrial used for daily cover,etc</t>
    </r>
  </si>
  <si>
    <r>
      <t xml:space="preserve">Category 2: </t>
    </r>
    <r>
      <rPr>
        <sz val="11"/>
        <color indexed="8"/>
        <rFont val="Arial"/>
        <family val="2"/>
      </rPr>
      <t>Utility Ash/Sludges</t>
    </r>
  </si>
  <si>
    <r>
      <t>Category 22:</t>
    </r>
    <r>
      <rPr>
        <sz val="11"/>
        <color indexed="8"/>
        <rFont val="Arial"/>
        <family val="2"/>
      </rPr>
      <t xml:space="preserve"> Shredder Fluff used for daily cover</t>
    </r>
  </si>
  <si>
    <r>
      <t xml:space="preserve">Category 3: </t>
    </r>
    <r>
      <rPr>
        <sz val="11"/>
        <color indexed="8"/>
        <rFont val="Arial"/>
        <family val="2"/>
      </rPr>
      <t>Pulp/Papermill Mfg waste</t>
    </r>
  </si>
  <si>
    <r>
      <t>Category 23:</t>
    </r>
    <r>
      <rPr>
        <sz val="11"/>
        <color indexed="8"/>
        <rFont val="Arial"/>
        <family val="2"/>
      </rPr>
      <t xml:space="preserve"> Treated Contaminated Soil used for daily cover</t>
    </r>
  </si>
  <si>
    <r>
      <t xml:space="preserve">Category 4: </t>
    </r>
    <r>
      <rPr>
        <sz val="11"/>
        <color indexed="8"/>
        <rFont val="Arial"/>
        <family val="2"/>
      </rPr>
      <t>Foundry Waste</t>
    </r>
  </si>
  <si>
    <r>
      <t>Category 24:</t>
    </r>
    <r>
      <rPr>
        <sz val="11"/>
        <color indexed="8"/>
        <rFont val="Arial"/>
        <family val="2"/>
      </rPr>
      <t xml:space="preserve"> Exempt Unusable Paper Making Materials</t>
    </r>
  </si>
  <si>
    <r>
      <t xml:space="preserve">Category 5: </t>
    </r>
    <r>
      <rPr>
        <sz val="11"/>
        <color indexed="8"/>
        <rFont val="Arial"/>
        <family val="2"/>
      </rPr>
      <t>POTW Sludges</t>
    </r>
  </si>
  <si>
    <r>
      <t>Category 25:</t>
    </r>
    <r>
      <rPr>
        <sz val="11"/>
        <color indexed="8"/>
        <rFont val="Arial"/>
        <family val="2"/>
      </rPr>
      <t xml:space="preserve"> Construction &amp; Demolition (C&amp;D) Waste</t>
    </r>
  </si>
  <si>
    <r>
      <t xml:space="preserve">Category 6: </t>
    </r>
    <r>
      <rPr>
        <sz val="11"/>
        <color indexed="8"/>
        <rFont val="Arial"/>
        <family val="2"/>
      </rPr>
      <t>All other SW (not HW)</t>
    </r>
  </si>
  <si>
    <r>
      <t>Category 26:</t>
    </r>
    <r>
      <rPr>
        <sz val="11"/>
        <color indexed="8"/>
        <rFont val="Arial"/>
        <family val="2"/>
      </rPr>
      <t xml:space="preserve"> Sediments Contaminated with PCBs</t>
    </r>
  </si>
  <si>
    <r>
      <t>Category 19:</t>
    </r>
    <r>
      <rPr>
        <sz val="11"/>
        <color indexed="8"/>
        <rFont val="Arial"/>
        <family val="2"/>
      </rPr>
      <t xml:space="preserve"> Fee Exempt waste used for dikes, berms, etc</t>
    </r>
  </si>
  <si>
    <r>
      <t>Category 27:</t>
    </r>
    <r>
      <rPr>
        <sz val="11"/>
        <color indexed="8"/>
        <rFont val="Arial"/>
        <family val="2"/>
      </rPr>
      <t xml:space="preserve"> Waste Generated by a Non-Profit Org</t>
    </r>
  </si>
  <si>
    <r>
      <t>Category 20:</t>
    </r>
    <r>
      <rPr>
        <sz val="11"/>
        <color indexed="8"/>
        <rFont val="Arial"/>
        <family val="2"/>
      </rPr>
      <t xml:space="preserve"> Energy Recovery Incinerator Ash</t>
    </r>
  </si>
  <si>
    <r>
      <t>Category 28:</t>
    </r>
    <r>
      <rPr>
        <sz val="11"/>
        <color indexed="8"/>
        <rFont val="Arial"/>
        <family val="2"/>
      </rPr>
      <t xml:space="preserve"> Waste Generated by Natural Disaster</t>
    </r>
  </si>
  <si>
    <t>List Sorted by Facility Name (alpha)</t>
  </si>
  <si>
    <r>
      <t xml:space="preserve">Category 1: </t>
    </r>
    <r>
      <rPr>
        <sz val="10"/>
        <color indexed="8"/>
        <rFont val="Arial"/>
        <family val="2"/>
      </rPr>
      <t>Municipal Waste</t>
    </r>
  </si>
  <si>
    <r>
      <t>Category 21:</t>
    </r>
    <r>
      <rPr>
        <sz val="10"/>
        <color indexed="8"/>
        <rFont val="Arial"/>
        <family val="2"/>
      </rPr>
      <t xml:space="preserve"> High Volume Industrial used for daily cover,etc</t>
    </r>
  </si>
  <si>
    <r>
      <t xml:space="preserve">Category 2: </t>
    </r>
    <r>
      <rPr>
        <sz val="10"/>
        <color indexed="8"/>
        <rFont val="Arial"/>
        <family val="2"/>
      </rPr>
      <t>Utility Ash/Sludges</t>
    </r>
  </si>
  <si>
    <r>
      <t>Category 22:</t>
    </r>
    <r>
      <rPr>
        <sz val="10"/>
        <color indexed="8"/>
        <rFont val="Arial"/>
        <family val="2"/>
      </rPr>
      <t xml:space="preserve"> Shredder Fluff used for daily cover</t>
    </r>
  </si>
  <si>
    <r>
      <t xml:space="preserve">Category 3: </t>
    </r>
    <r>
      <rPr>
        <sz val="10"/>
        <color indexed="8"/>
        <rFont val="Arial"/>
        <family val="2"/>
      </rPr>
      <t>Pulp/Papermill Mfg waste</t>
    </r>
  </si>
  <si>
    <r>
      <t>Category 23:</t>
    </r>
    <r>
      <rPr>
        <sz val="10"/>
        <color indexed="8"/>
        <rFont val="Arial"/>
        <family val="2"/>
      </rPr>
      <t xml:space="preserve"> Treated Contaminated Soil used for daily cover</t>
    </r>
  </si>
  <si>
    <r>
      <t xml:space="preserve">Category 4: </t>
    </r>
    <r>
      <rPr>
        <sz val="10"/>
        <color indexed="8"/>
        <rFont val="Arial"/>
        <family val="2"/>
      </rPr>
      <t>Foundry Waste</t>
    </r>
  </si>
  <si>
    <r>
      <t>Category 24:</t>
    </r>
    <r>
      <rPr>
        <sz val="10"/>
        <color indexed="8"/>
        <rFont val="Arial"/>
        <family val="2"/>
      </rPr>
      <t xml:space="preserve"> Exempt Unusable Paper Making Materials</t>
    </r>
  </si>
  <si>
    <r>
      <t xml:space="preserve">Category 5: </t>
    </r>
    <r>
      <rPr>
        <sz val="10"/>
        <color indexed="8"/>
        <rFont val="Arial"/>
        <family val="2"/>
      </rPr>
      <t>POTW Sludges</t>
    </r>
  </si>
  <si>
    <r>
      <t>Category 25:</t>
    </r>
    <r>
      <rPr>
        <sz val="10"/>
        <color indexed="8"/>
        <rFont val="Arial"/>
        <family val="2"/>
      </rPr>
      <t xml:space="preserve"> Construction &amp; Demolition (C&amp;D) Waste</t>
    </r>
  </si>
  <si>
    <r>
      <t xml:space="preserve">Category 6: </t>
    </r>
    <r>
      <rPr>
        <sz val="10"/>
        <color indexed="8"/>
        <rFont val="Arial"/>
        <family val="2"/>
      </rPr>
      <t>All other SW (not HW)</t>
    </r>
  </si>
  <si>
    <r>
      <t>Category 26:</t>
    </r>
    <r>
      <rPr>
        <sz val="10"/>
        <color indexed="8"/>
        <rFont val="Arial"/>
        <family val="2"/>
      </rPr>
      <t xml:space="preserve"> Sediments Contaminated with PCBs</t>
    </r>
  </si>
  <si>
    <r>
      <t>Category 19:</t>
    </r>
    <r>
      <rPr>
        <sz val="10"/>
        <color indexed="8"/>
        <rFont val="Arial"/>
        <family val="2"/>
      </rPr>
      <t xml:space="preserve"> Fee Exempt waste used for dikes, berms, etc</t>
    </r>
  </si>
  <si>
    <r>
      <t>Category 27:</t>
    </r>
    <r>
      <rPr>
        <sz val="10"/>
        <color indexed="8"/>
        <rFont val="Arial"/>
        <family val="2"/>
      </rPr>
      <t xml:space="preserve"> Waste Generated by a Non-Profit Org</t>
    </r>
  </si>
  <si>
    <r>
      <t>Category 20:</t>
    </r>
    <r>
      <rPr>
        <sz val="10"/>
        <color indexed="8"/>
        <rFont val="Arial"/>
        <family val="2"/>
      </rPr>
      <t xml:space="preserve"> Energy Recovery Incinerator Ash</t>
    </r>
  </si>
  <si>
    <r>
      <t>Category 28:</t>
    </r>
    <r>
      <rPr>
        <sz val="10"/>
        <color indexed="8"/>
        <rFont val="Arial"/>
        <family val="2"/>
      </rPr>
      <t xml:space="preserve"> Waste Generated by Natural Disaster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</si>
</sst>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164" fontId="41" fillId="0" borderId="0" xfId="0" applyNumberFormat="1" applyFont="1" applyAlignment="1">
      <alignment horizontal="center"/>
    </xf>
    <xf numFmtId="164" fontId="41" fillId="0" borderId="0" xfId="0" applyNumberFormat="1" applyFont="1" applyAlignment="1">
      <alignment horizontal="left"/>
    </xf>
    <xf numFmtId="0" fontId="41" fillId="0" borderId="0" xfId="0" applyFont="1" applyAlignment="1">
      <alignment horizontal="center" wrapText="1"/>
    </xf>
    <xf numFmtId="164" fontId="41" fillId="0" borderId="0" xfId="0" applyNumberFormat="1" applyFont="1" applyAlignment="1">
      <alignment horizontal="center" wrapText="1"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0" fontId="41" fillId="0" borderId="11" xfId="0" applyFont="1" applyBorder="1" applyAlignment="1">
      <alignment/>
    </xf>
    <xf numFmtId="164" fontId="41" fillId="0" borderId="11" xfId="0" applyNumberFormat="1" applyFont="1" applyBorder="1" applyAlignment="1">
      <alignment/>
    </xf>
    <xf numFmtId="0" fontId="42" fillId="0" borderId="12" xfId="0" applyFont="1" applyBorder="1" applyAlignment="1">
      <alignment horizontal="center"/>
    </xf>
    <xf numFmtId="0" fontId="41" fillId="0" borderId="12" xfId="0" applyFont="1" applyBorder="1" applyAlignment="1">
      <alignment/>
    </xf>
    <xf numFmtId="164" fontId="41" fillId="0" borderId="12" xfId="0" applyNumberFormat="1" applyFont="1" applyBorder="1" applyAlignment="1">
      <alignment/>
    </xf>
    <xf numFmtId="0" fontId="41" fillId="33" borderId="13" xfId="0" applyFont="1" applyFill="1" applyBorder="1" applyAlignment="1">
      <alignment/>
    </xf>
    <xf numFmtId="0" fontId="42" fillId="33" borderId="14" xfId="0" applyFont="1" applyFill="1" applyBorder="1" applyAlignment="1">
      <alignment horizontal="left"/>
    </xf>
    <xf numFmtId="0" fontId="42" fillId="33" borderId="15" xfId="0" applyFont="1" applyFill="1" applyBorder="1" applyAlignment="1">
      <alignment horizontal="left"/>
    </xf>
    <xf numFmtId="0" fontId="42" fillId="33" borderId="16" xfId="0" applyFont="1" applyFill="1" applyBorder="1" applyAlignment="1">
      <alignment horizontal="left"/>
    </xf>
    <xf numFmtId="0" fontId="42" fillId="33" borderId="17" xfId="0" applyFont="1" applyFill="1" applyBorder="1" applyAlignment="1">
      <alignment horizontal="left"/>
    </xf>
    <xf numFmtId="0" fontId="43" fillId="0" borderId="0" xfId="0" applyFont="1" applyAlignment="1">
      <alignment horizontal="center"/>
    </xf>
    <xf numFmtId="164" fontId="43" fillId="0" borderId="0" xfId="0" applyNumberFormat="1" applyFont="1" applyAlignment="1">
      <alignment horizontal="center"/>
    </xf>
    <xf numFmtId="164" fontId="43" fillId="0" borderId="0" xfId="0" applyNumberFormat="1" applyFont="1" applyAlignment="1">
      <alignment horizontal="left"/>
    </xf>
    <xf numFmtId="0" fontId="43" fillId="0" borderId="0" xfId="0" applyFont="1" applyAlignment="1">
      <alignment horizontal="center" wrapText="1"/>
    </xf>
    <xf numFmtId="164" fontId="43" fillId="0" borderId="0" xfId="0" applyNumberFormat="1" applyFont="1" applyAlignment="1">
      <alignment horizontal="center" wrapText="1"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/>
    </xf>
    <xf numFmtId="0" fontId="43" fillId="0" borderId="11" xfId="0" applyFont="1" applyBorder="1" applyAlignment="1">
      <alignment/>
    </xf>
    <xf numFmtId="164" fontId="43" fillId="0" borderId="11" xfId="0" applyNumberFormat="1" applyFont="1" applyBorder="1" applyAlignment="1">
      <alignment/>
    </xf>
    <xf numFmtId="0" fontId="44" fillId="0" borderId="12" xfId="0" applyFont="1" applyBorder="1" applyAlignment="1">
      <alignment horizontal="center"/>
    </xf>
    <xf numFmtId="0" fontId="43" fillId="0" borderId="12" xfId="0" applyFont="1" applyBorder="1" applyAlignment="1">
      <alignment/>
    </xf>
    <xf numFmtId="164" fontId="43" fillId="0" borderId="12" xfId="0" applyNumberFormat="1" applyFont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3" fillId="33" borderId="13" xfId="0" applyFont="1" applyFill="1" applyBorder="1" applyAlignment="1">
      <alignment/>
    </xf>
    <xf numFmtId="0" fontId="44" fillId="33" borderId="14" xfId="0" applyFont="1" applyFill="1" applyBorder="1" applyAlignment="1">
      <alignment horizontal="left"/>
    </xf>
    <xf numFmtId="0" fontId="44" fillId="33" borderId="15" xfId="0" applyFont="1" applyFill="1" applyBorder="1" applyAlignment="1">
      <alignment horizontal="left"/>
    </xf>
    <xf numFmtId="0" fontId="44" fillId="33" borderId="16" xfId="0" applyFont="1" applyFill="1" applyBorder="1" applyAlignment="1">
      <alignment horizontal="left"/>
    </xf>
    <xf numFmtId="0" fontId="44" fillId="33" borderId="17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2"/>
  <sheetViews>
    <sheetView tabSelected="1" zoomScale="160" zoomScaleNormal="160" zoomScalePageLayoutView="0" workbookViewId="0" topLeftCell="A1">
      <pane xSplit="2" ySplit="2" topLeftCell="T4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72" sqref="H72:AF72"/>
    </sheetView>
  </sheetViews>
  <sheetFormatPr defaultColWidth="9.140625" defaultRowHeight="15"/>
  <cols>
    <col min="1" max="1" width="59.00390625" style="7" bestFit="1" customWidth="1"/>
    <col min="2" max="2" width="59.57421875" style="7" bestFit="1" customWidth="1"/>
    <col min="3" max="3" width="7.57421875" style="7" bestFit="1" customWidth="1"/>
    <col min="4" max="4" width="12.00390625" style="7" bestFit="1" customWidth="1"/>
    <col min="5" max="5" width="8.140625" style="7" bestFit="1" customWidth="1"/>
    <col min="6" max="6" width="11.57421875" style="8" bestFit="1" customWidth="1"/>
    <col min="7" max="7" width="12.57421875" style="8" bestFit="1" customWidth="1"/>
    <col min="8" max="8" width="10.421875" style="8" bestFit="1" customWidth="1"/>
    <col min="9" max="11" width="8.57421875" style="8" bestFit="1" customWidth="1"/>
    <col min="12" max="12" width="7.57421875" style="8" bestFit="1" customWidth="1"/>
    <col min="13" max="13" width="8.57421875" style="8" bestFit="1" customWidth="1"/>
    <col min="14" max="14" width="10.421875" style="8" bestFit="1" customWidth="1"/>
    <col min="15" max="15" width="8.57421875" style="8" bestFit="1" customWidth="1"/>
    <col min="16" max="16" width="7.57421875" style="8" bestFit="1" customWidth="1"/>
    <col min="17" max="19" width="8.57421875" style="8" bestFit="1" customWidth="1"/>
    <col min="20" max="20" width="7.57421875" style="8" bestFit="1" customWidth="1"/>
    <col min="21" max="22" width="8.57421875" style="8" bestFit="1" customWidth="1"/>
    <col min="23" max="24" width="7.57421875" style="8" bestFit="1" customWidth="1"/>
    <col min="25" max="25" width="10.421875" style="8" bestFit="1" customWidth="1"/>
    <col min="26" max="26" width="8.57421875" style="8" customWidth="1"/>
    <col min="27" max="27" width="3.00390625" style="8" bestFit="1" customWidth="1"/>
    <col min="28" max="28" width="7.57421875" style="8" bestFit="1" customWidth="1"/>
    <col min="29" max="29" width="8.57421875" style="8" bestFit="1" customWidth="1"/>
    <col min="30" max="31" width="6.421875" style="8" bestFit="1" customWidth="1"/>
    <col min="32" max="32" width="10.140625" style="8" customWidth="1"/>
    <col min="33" max="48" width="6.57421875" style="8" customWidth="1"/>
  </cols>
  <sheetData>
    <row r="1" spans="1:48" ht="14.25">
      <c r="A1" s="2" t="s">
        <v>148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 t="s">
        <v>150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42">
      <c r="A2" s="5" t="s">
        <v>0</v>
      </c>
      <c r="B2" s="5" t="s">
        <v>66</v>
      </c>
      <c r="C2" s="5" t="s">
        <v>67</v>
      </c>
      <c r="D2" s="5" t="s">
        <v>73</v>
      </c>
      <c r="E2" s="5" t="s">
        <v>116</v>
      </c>
      <c r="F2" s="6" t="s">
        <v>121</v>
      </c>
      <c r="G2" s="6" t="s">
        <v>122</v>
      </c>
      <c r="H2" s="6" t="s">
        <v>123</v>
      </c>
      <c r="I2" s="6" t="s">
        <v>124</v>
      </c>
      <c r="J2" s="6" t="s">
        <v>125</v>
      </c>
      <c r="K2" s="6" t="s">
        <v>126</v>
      </c>
      <c r="L2" s="6" t="s">
        <v>127</v>
      </c>
      <c r="M2" s="6" t="s">
        <v>128</v>
      </c>
      <c r="N2" s="6" t="s">
        <v>129</v>
      </c>
      <c r="O2" s="6" t="s">
        <v>130</v>
      </c>
      <c r="P2" s="6" t="s">
        <v>131</v>
      </c>
      <c r="Q2" s="6" t="s">
        <v>132</v>
      </c>
      <c r="R2" s="6" t="s">
        <v>133</v>
      </c>
      <c r="S2" s="6" t="s">
        <v>134</v>
      </c>
      <c r="T2" s="6" t="s">
        <v>135</v>
      </c>
      <c r="U2" s="6" t="s">
        <v>136</v>
      </c>
      <c r="V2" s="6" t="s">
        <v>137</v>
      </c>
      <c r="W2" s="6" t="s">
        <v>138</v>
      </c>
      <c r="X2" s="6" t="s">
        <v>139</v>
      </c>
      <c r="Y2" s="6" t="s">
        <v>140</v>
      </c>
      <c r="Z2" s="6" t="s">
        <v>141</v>
      </c>
      <c r="AA2" s="6" t="s">
        <v>142</v>
      </c>
      <c r="AB2" s="6" t="s">
        <v>143</v>
      </c>
      <c r="AC2" s="6" t="s">
        <v>144</v>
      </c>
      <c r="AD2" s="6" t="s">
        <v>145</v>
      </c>
      <c r="AE2" s="6" t="s">
        <v>146</v>
      </c>
      <c r="AF2" s="6" t="s">
        <v>147</v>
      </c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32" ht="14.25">
      <c r="A3" s="7" t="s">
        <v>30</v>
      </c>
      <c r="B3" s="7">
        <v>572</v>
      </c>
      <c r="C3" s="7" t="s">
        <v>68</v>
      </c>
      <c r="D3" s="7" t="s">
        <v>99</v>
      </c>
      <c r="E3" s="7" t="s">
        <v>117</v>
      </c>
      <c r="F3" s="8">
        <v>5000000</v>
      </c>
      <c r="G3" s="8">
        <v>1873085</v>
      </c>
      <c r="H3" s="8">
        <v>76021</v>
      </c>
      <c r="I3" s="8">
        <v>0</v>
      </c>
      <c r="J3" s="8">
        <v>0</v>
      </c>
      <c r="K3" s="8">
        <v>0</v>
      </c>
      <c r="L3" s="8">
        <v>0</v>
      </c>
      <c r="M3" s="8">
        <v>41157</v>
      </c>
      <c r="N3" s="8">
        <f aca="true" t="shared" si="0" ref="N3:N34">SUM(I3:M3)</f>
        <v>41157</v>
      </c>
      <c r="O3" s="8">
        <v>3180</v>
      </c>
      <c r="P3" s="8">
        <v>0</v>
      </c>
      <c r="Q3" s="8">
        <v>14292</v>
      </c>
      <c r="R3" s="8">
        <v>479</v>
      </c>
      <c r="S3" s="8">
        <v>0</v>
      </c>
      <c r="T3" s="8">
        <v>0</v>
      </c>
      <c r="U3" s="8">
        <v>0</v>
      </c>
      <c r="V3" s="8">
        <v>0</v>
      </c>
      <c r="W3" s="8">
        <v>685</v>
      </c>
      <c r="X3" s="8">
        <v>0</v>
      </c>
      <c r="Y3" s="8">
        <f aca="true" t="shared" si="1" ref="Y3:Y34">SUM(H3:M3)+SUM(O3:X3)</f>
        <v>135814</v>
      </c>
      <c r="Z3" s="8">
        <v>1099.94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7</v>
      </c>
    </row>
    <row r="4" spans="1:32" ht="14.25">
      <c r="A4" s="7" t="s">
        <v>1</v>
      </c>
      <c r="B4" s="7">
        <v>1099</v>
      </c>
      <c r="C4" s="7" t="s">
        <v>68</v>
      </c>
      <c r="D4" s="7" t="s">
        <v>74</v>
      </c>
      <c r="E4" s="7" t="s">
        <v>117</v>
      </c>
      <c r="F4" s="8">
        <v>5175000</v>
      </c>
      <c r="G4" s="8">
        <v>2919840</v>
      </c>
      <c r="H4" s="8">
        <v>227855.61</v>
      </c>
      <c r="I4" s="8">
        <v>11.05</v>
      </c>
      <c r="J4" s="8">
        <v>0</v>
      </c>
      <c r="K4" s="8">
        <v>9666.96</v>
      </c>
      <c r="L4" s="8">
        <v>7706.18</v>
      </c>
      <c r="M4" s="8">
        <v>44440.5</v>
      </c>
      <c r="N4" s="8">
        <f t="shared" si="0"/>
        <v>61824.69</v>
      </c>
      <c r="O4" s="8">
        <v>893.74</v>
      </c>
      <c r="P4" s="8">
        <v>0</v>
      </c>
      <c r="Q4" s="8">
        <v>57582.65</v>
      </c>
      <c r="R4" s="8">
        <v>0</v>
      </c>
      <c r="S4" s="8">
        <v>14192.35</v>
      </c>
      <c r="T4" s="8">
        <v>0</v>
      </c>
      <c r="U4" s="8">
        <v>3357.61</v>
      </c>
      <c r="V4" s="8">
        <v>0</v>
      </c>
      <c r="W4" s="8">
        <v>32.42</v>
      </c>
      <c r="X4" s="8">
        <v>0</v>
      </c>
      <c r="Y4" s="8">
        <f t="shared" si="1"/>
        <v>365739.06999999995</v>
      </c>
      <c r="Z4" s="8">
        <v>3966.72</v>
      </c>
      <c r="AA4" s="8">
        <v>0</v>
      </c>
      <c r="AB4" s="8">
        <v>172.81</v>
      </c>
      <c r="AC4" s="8">
        <v>0</v>
      </c>
      <c r="AD4" s="8">
        <v>0</v>
      </c>
      <c r="AE4" s="8">
        <v>0</v>
      </c>
      <c r="AF4" s="8">
        <v>5</v>
      </c>
    </row>
    <row r="5" spans="1:32" ht="14.25">
      <c r="A5" s="7" t="s">
        <v>41</v>
      </c>
      <c r="B5" s="7">
        <v>1365</v>
      </c>
      <c r="C5" s="7" t="s">
        <v>71</v>
      </c>
      <c r="D5" s="7" t="s">
        <v>77</v>
      </c>
      <c r="E5" s="7" t="s">
        <v>119</v>
      </c>
      <c r="F5" s="8">
        <v>1260000</v>
      </c>
      <c r="G5" s="8">
        <v>524842</v>
      </c>
      <c r="H5" s="8">
        <v>0</v>
      </c>
      <c r="I5" s="8">
        <v>31407</v>
      </c>
      <c r="J5" s="8">
        <v>0</v>
      </c>
      <c r="K5" s="8">
        <v>0</v>
      </c>
      <c r="L5" s="8">
        <v>0</v>
      </c>
      <c r="M5" s="8">
        <v>0</v>
      </c>
      <c r="N5" s="8">
        <f t="shared" si="0"/>
        <v>31407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f t="shared" si="1"/>
        <v>31407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15</v>
      </c>
    </row>
    <row r="6" spans="1:32" ht="14.25">
      <c r="A6" s="7" t="s">
        <v>58</v>
      </c>
      <c r="B6" s="7">
        <v>1508</v>
      </c>
      <c r="C6" s="7" t="s">
        <v>68</v>
      </c>
      <c r="D6" s="7" t="s">
        <v>108</v>
      </c>
      <c r="E6" s="7" t="s">
        <v>119</v>
      </c>
      <c r="F6" s="8">
        <v>4240000</v>
      </c>
      <c r="G6" s="8">
        <v>137868</v>
      </c>
      <c r="H6" s="8">
        <v>0</v>
      </c>
      <c r="I6" s="8">
        <v>0</v>
      </c>
      <c r="J6" s="8">
        <v>0</v>
      </c>
      <c r="K6" s="8">
        <v>12861</v>
      </c>
      <c r="L6" s="8">
        <v>1582</v>
      </c>
      <c r="M6" s="8">
        <v>2967</v>
      </c>
      <c r="N6" s="8">
        <f t="shared" si="0"/>
        <v>17410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f t="shared" si="1"/>
        <v>17410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6</v>
      </c>
    </row>
    <row r="7" spans="1:32" ht="14.25">
      <c r="A7" s="7" t="s">
        <v>50</v>
      </c>
      <c r="B7" s="7">
        <v>1686</v>
      </c>
      <c r="C7" s="7" t="s">
        <v>71</v>
      </c>
      <c r="D7" s="7" t="s">
        <v>106</v>
      </c>
      <c r="E7" s="7" t="s">
        <v>119</v>
      </c>
      <c r="F7" s="8">
        <v>1551000</v>
      </c>
      <c r="G7" s="8">
        <v>490773</v>
      </c>
      <c r="H7" s="8">
        <v>0</v>
      </c>
      <c r="I7" s="8">
        <v>0</v>
      </c>
      <c r="J7" s="8">
        <v>2762</v>
      </c>
      <c r="K7" s="8">
        <v>0</v>
      </c>
      <c r="L7" s="8">
        <v>0</v>
      </c>
      <c r="M7" s="8">
        <v>106</v>
      </c>
      <c r="N7" s="8">
        <f t="shared" si="0"/>
        <v>2868</v>
      </c>
      <c r="O7" s="8">
        <v>0</v>
      </c>
      <c r="P7" s="8">
        <v>0</v>
      </c>
      <c r="Q7" s="8">
        <v>1062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f t="shared" si="1"/>
        <v>3930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91</v>
      </c>
    </row>
    <row r="8" spans="1:32" ht="14.25">
      <c r="A8" s="7" t="s">
        <v>47</v>
      </c>
      <c r="B8" s="7">
        <v>1838</v>
      </c>
      <c r="C8" s="7" t="s">
        <v>71</v>
      </c>
      <c r="D8" s="7" t="s">
        <v>77</v>
      </c>
      <c r="E8" s="7" t="s">
        <v>119</v>
      </c>
      <c r="G8" s="8">
        <v>26553</v>
      </c>
      <c r="H8" s="8">
        <v>0</v>
      </c>
      <c r="I8" s="8">
        <v>10278</v>
      </c>
      <c r="J8" s="8">
        <v>23858</v>
      </c>
      <c r="K8" s="8">
        <v>0</v>
      </c>
      <c r="L8" s="8">
        <v>0</v>
      </c>
      <c r="M8" s="8">
        <v>1596</v>
      </c>
      <c r="N8" s="8">
        <f t="shared" si="0"/>
        <v>35732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f t="shared" si="1"/>
        <v>35732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8</v>
      </c>
    </row>
    <row r="9" spans="1:32" ht="14.25">
      <c r="A9" s="7" t="s">
        <v>36</v>
      </c>
      <c r="B9" s="7">
        <v>1882</v>
      </c>
      <c r="C9" s="7" t="s">
        <v>68</v>
      </c>
      <c r="D9" s="7" t="s">
        <v>74</v>
      </c>
      <c r="E9" s="7" t="s">
        <v>119</v>
      </c>
      <c r="F9" s="8">
        <v>569000</v>
      </c>
      <c r="G9" s="8">
        <v>157880</v>
      </c>
      <c r="H9" s="8">
        <v>0</v>
      </c>
      <c r="I9" s="8">
        <v>0</v>
      </c>
      <c r="J9" s="8">
        <v>0</v>
      </c>
      <c r="K9" s="8">
        <v>4776</v>
      </c>
      <c r="L9" s="8">
        <v>0</v>
      </c>
      <c r="M9" s="8">
        <v>0</v>
      </c>
      <c r="N9" s="8">
        <f t="shared" si="0"/>
        <v>4776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f t="shared" si="1"/>
        <v>4776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12</v>
      </c>
    </row>
    <row r="10" spans="1:32" ht="14.25">
      <c r="A10" s="7" t="s">
        <v>44</v>
      </c>
      <c r="B10" s="7">
        <v>1907</v>
      </c>
      <c r="C10" s="7" t="s">
        <v>69</v>
      </c>
      <c r="D10" s="7" t="s">
        <v>87</v>
      </c>
      <c r="E10" s="7" t="s">
        <v>118</v>
      </c>
      <c r="F10" s="8">
        <v>175000</v>
      </c>
      <c r="G10" s="8">
        <v>36211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 t="shared" si="0"/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f t="shared" si="1"/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19</v>
      </c>
    </row>
    <row r="11" spans="1:32" ht="14.25">
      <c r="A11" s="7" t="s">
        <v>46</v>
      </c>
      <c r="B11" s="7">
        <v>2325</v>
      </c>
      <c r="C11" s="7" t="s">
        <v>72</v>
      </c>
      <c r="D11" s="7" t="s">
        <v>105</v>
      </c>
      <c r="E11" s="7" t="s">
        <v>119</v>
      </c>
      <c r="F11" s="8">
        <v>500000</v>
      </c>
      <c r="G11" s="8">
        <v>20000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0"/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f t="shared" si="1"/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3</v>
      </c>
    </row>
    <row r="12" spans="1:32" ht="14.25">
      <c r="A12" s="7" t="s">
        <v>51</v>
      </c>
      <c r="B12" s="7">
        <v>2332</v>
      </c>
      <c r="C12" s="7" t="s">
        <v>69</v>
      </c>
      <c r="D12" s="7" t="s">
        <v>104</v>
      </c>
      <c r="E12" s="7" t="s">
        <v>119</v>
      </c>
      <c r="F12" s="8">
        <v>6250000</v>
      </c>
      <c r="G12" s="8">
        <v>2467558</v>
      </c>
      <c r="H12" s="8">
        <v>0</v>
      </c>
      <c r="I12" s="8">
        <v>0</v>
      </c>
      <c r="J12" s="8">
        <v>48426</v>
      </c>
      <c r="K12" s="8">
        <v>0</v>
      </c>
      <c r="L12" s="8">
        <v>0</v>
      </c>
      <c r="M12" s="8">
        <v>0</v>
      </c>
      <c r="N12" s="8">
        <f t="shared" si="0"/>
        <v>48426</v>
      </c>
      <c r="O12" s="8">
        <v>0</v>
      </c>
      <c r="P12" s="8">
        <v>0</v>
      </c>
      <c r="Q12" s="8">
        <v>159441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f t="shared" si="1"/>
        <v>207867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16</v>
      </c>
    </row>
    <row r="13" spans="1:32" ht="14.25">
      <c r="A13" s="7" t="s">
        <v>2</v>
      </c>
      <c r="B13" s="7">
        <v>2484</v>
      </c>
      <c r="C13" s="7" t="s">
        <v>69</v>
      </c>
      <c r="D13" s="7" t="s">
        <v>75</v>
      </c>
      <c r="E13" s="7" t="s">
        <v>117</v>
      </c>
      <c r="F13" s="8">
        <v>2250000</v>
      </c>
      <c r="G13" s="8">
        <v>140848</v>
      </c>
      <c r="H13" s="8">
        <v>38771</v>
      </c>
      <c r="I13" s="8">
        <v>0</v>
      </c>
      <c r="J13" s="8">
        <v>0</v>
      </c>
      <c r="K13" s="8">
        <v>0</v>
      </c>
      <c r="L13" s="8">
        <v>0</v>
      </c>
      <c r="M13" s="8">
        <v>6026</v>
      </c>
      <c r="N13" s="8">
        <f t="shared" si="0"/>
        <v>6026</v>
      </c>
      <c r="O13" s="8">
        <v>3535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9580</v>
      </c>
      <c r="V13" s="8">
        <v>0</v>
      </c>
      <c r="W13" s="8">
        <v>214</v>
      </c>
      <c r="X13" s="8">
        <v>0</v>
      </c>
      <c r="Y13" s="8">
        <f t="shared" si="1"/>
        <v>58126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</row>
    <row r="14" spans="1:32" ht="14.25">
      <c r="A14" s="7" t="s">
        <v>34</v>
      </c>
      <c r="B14" s="7">
        <v>2488</v>
      </c>
      <c r="C14" s="7" t="s">
        <v>71</v>
      </c>
      <c r="D14" s="7" t="s">
        <v>77</v>
      </c>
      <c r="E14" s="7" t="s">
        <v>119</v>
      </c>
      <c r="F14" s="8">
        <v>679384</v>
      </c>
      <c r="G14" s="8">
        <v>3121143</v>
      </c>
      <c r="H14" s="8">
        <v>0</v>
      </c>
      <c r="I14" s="8">
        <v>26047.5</v>
      </c>
      <c r="J14" s="8">
        <v>13888.5</v>
      </c>
      <c r="K14" s="8">
        <v>0</v>
      </c>
      <c r="L14" s="8">
        <v>0</v>
      </c>
      <c r="M14" s="8">
        <v>5374.1</v>
      </c>
      <c r="N14" s="8">
        <f t="shared" si="0"/>
        <v>45310.1</v>
      </c>
      <c r="O14" s="8">
        <v>0</v>
      </c>
      <c r="P14" s="8">
        <v>0</v>
      </c>
      <c r="Q14" s="8">
        <v>11423.9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f t="shared" si="1"/>
        <v>56734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32</v>
      </c>
    </row>
    <row r="15" spans="1:32" ht="14.25">
      <c r="A15" s="7" t="s">
        <v>48</v>
      </c>
      <c r="B15" s="7">
        <v>2613</v>
      </c>
      <c r="C15" s="7" t="s">
        <v>71</v>
      </c>
      <c r="D15" s="7" t="s">
        <v>77</v>
      </c>
      <c r="E15" s="7" t="s">
        <v>119</v>
      </c>
      <c r="F15" s="8">
        <v>2736369</v>
      </c>
      <c r="G15" s="8">
        <v>222671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6098</v>
      </c>
      <c r="N15" s="8">
        <f t="shared" si="0"/>
        <v>6098</v>
      </c>
      <c r="O15" s="8">
        <v>6103</v>
      </c>
      <c r="P15" s="8">
        <v>0</v>
      </c>
      <c r="Q15" s="8">
        <v>660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f t="shared" si="1"/>
        <v>12861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49</v>
      </c>
    </row>
    <row r="16" spans="1:32" ht="14.25">
      <c r="A16" s="7" t="s">
        <v>3</v>
      </c>
      <c r="B16" s="7">
        <v>2627</v>
      </c>
      <c r="C16" s="7" t="s">
        <v>70</v>
      </c>
      <c r="D16" s="7" t="s">
        <v>76</v>
      </c>
      <c r="E16" s="7" t="s">
        <v>117</v>
      </c>
      <c r="F16" s="8">
        <v>1500000</v>
      </c>
      <c r="G16" s="8">
        <v>1770097</v>
      </c>
      <c r="H16" s="8">
        <v>110484</v>
      </c>
      <c r="I16" s="8">
        <v>19</v>
      </c>
      <c r="J16" s="8">
        <v>0</v>
      </c>
      <c r="K16" s="8">
        <v>0</v>
      </c>
      <c r="L16" s="8">
        <v>4014</v>
      </c>
      <c r="M16" s="8">
        <v>82</v>
      </c>
      <c r="N16" s="8">
        <f t="shared" si="0"/>
        <v>4115</v>
      </c>
      <c r="O16" s="8">
        <v>1406</v>
      </c>
      <c r="P16" s="8">
        <v>0</v>
      </c>
      <c r="Q16" s="8">
        <v>13008</v>
      </c>
      <c r="R16" s="8">
        <v>0</v>
      </c>
      <c r="S16" s="8">
        <v>1348</v>
      </c>
      <c r="T16" s="8">
        <v>0</v>
      </c>
      <c r="U16" s="8">
        <v>3684</v>
      </c>
      <c r="V16" s="8">
        <v>0</v>
      </c>
      <c r="W16" s="8">
        <v>18</v>
      </c>
      <c r="X16" s="8">
        <v>0</v>
      </c>
      <c r="Y16" s="8">
        <f t="shared" si="1"/>
        <v>134063</v>
      </c>
      <c r="Z16" s="8">
        <v>0</v>
      </c>
      <c r="AA16" s="8">
        <v>0</v>
      </c>
      <c r="AB16" s="8">
        <v>0</v>
      </c>
      <c r="AC16" s="8">
        <v>110326</v>
      </c>
      <c r="AD16" s="8">
        <v>0</v>
      </c>
      <c r="AE16" s="8">
        <v>0</v>
      </c>
      <c r="AF16" s="8">
        <v>14</v>
      </c>
    </row>
    <row r="17" spans="1:32" ht="14.25">
      <c r="A17" s="7" t="s">
        <v>28</v>
      </c>
      <c r="B17" s="7">
        <v>2786</v>
      </c>
      <c r="C17" s="7" t="s">
        <v>68</v>
      </c>
      <c r="D17" s="7" t="s">
        <v>80</v>
      </c>
      <c r="E17" s="7" t="s">
        <v>119</v>
      </c>
      <c r="F17" s="8">
        <v>5000000</v>
      </c>
      <c r="G17" s="8">
        <v>4035666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f t="shared" si="0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f t="shared" si="1"/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15</v>
      </c>
    </row>
    <row r="18" spans="1:32" ht="14.25">
      <c r="A18" s="7" t="s">
        <v>53</v>
      </c>
      <c r="B18" s="7">
        <v>2801</v>
      </c>
      <c r="C18" s="7" t="s">
        <v>68</v>
      </c>
      <c r="D18" s="7" t="s">
        <v>107</v>
      </c>
      <c r="E18" s="7" t="s">
        <v>119</v>
      </c>
      <c r="F18" s="8">
        <v>2000000</v>
      </c>
      <c r="G18" s="8">
        <v>657831</v>
      </c>
      <c r="H18" s="8">
        <v>0</v>
      </c>
      <c r="I18" s="8">
        <v>1572</v>
      </c>
      <c r="J18" s="8">
        <v>0</v>
      </c>
      <c r="K18" s="8">
        <v>0</v>
      </c>
      <c r="L18" s="8">
        <v>0</v>
      </c>
      <c r="M18" s="8">
        <v>0</v>
      </c>
      <c r="N18" s="8">
        <f t="shared" si="0"/>
        <v>1572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f t="shared" si="1"/>
        <v>1572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15</v>
      </c>
    </row>
    <row r="19" spans="1:32" ht="14.25">
      <c r="A19" s="7" t="s">
        <v>49</v>
      </c>
      <c r="B19" s="7">
        <v>2806</v>
      </c>
      <c r="C19" s="7" t="s">
        <v>71</v>
      </c>
      <c r="D19" s="7" t="s">
        <v>93</v>
      </c>
      <c r="E19" s="7" t="s">
        <v>118</v>
      </c>
      <c r="F19" s="8">
        <v>500000</v>
      </c>
      <c r="G19" s="8">
        <v>16400</v>
      </c>
      <c r="H19" s="8">
        <v>0</v>
      </c>
      <c r="I19" s="8">
        <v>3284</v>
      </c>
      <c r="J19" s="8">
        <v>12537</v>
      </c>
      <c r="K19" s="8">
        <v>0</v>
      </c>
      <c r="L19" s="8">
        <v>0</v>
      </c>
      <c r="M19" s="8">
        <v>934</v>
      </c>
      <c r="N19" s="8">
        <f t="shared" si="0"/>
        <v>16755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f t="shared" si="1"/>
        <v>16755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11</v>
      </c>
    </row>
    <row r="20" spans="1:32" ht="14.25">
      <c r="A20" s="7" t="s">
        <v>56</v>
      </c>
      <c r="B20" s="7">
        <v>2837</v>
      </c>
      <c r="C20" s="7" t="s">
        <v>69</v>
      </c>
      <c r="D20" s="7" t="s">
        <v>110</v>
      </c>
      <c r="E20" s="7" t="s">
        <v>120</v>
      </c>
      <c r="F20" s="8">
        <v>9320</v>
      </c>
      <c r="G20" s="8">
        <v>760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f t="shared" si="0"/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f t="shared" si="1"/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38</v>
      </c>
    </row>
    <row r="21" spans="1:32" ht="14.25">
      <c r="A21" s="7" t="s">
        <v>54</v>
      </c>
      <c r="B21" s="7">
        <v>2853</v>
      </c>
      <c r="C21" s="7" t="s">
        <v>68</v>
      </c>
      <c r="D21" s="7" t="s">
        <v>108</v>
      </c>
      <c r="E21" s="7" t="s">
        <v>119</v>
      </c>
      <c r="F21" s="8">
        <v>1150000</v>
      </c>
      <c r="G21" s="8">
        <v>1116476</v>
      </c>
      <c r="H21" s="8">
        <v>0</v>
      </c>
      <c r="I21" s="8">
        <v>74831</v>
      </c>
      <c r="J21" s="8">
        <v>0</v>
      </c>
      <c r="K21" s="8">
        <v>0</v>
      </c>
      <c r="L21" s="8">
        <v>0</v>
      </c>
      <c r="M21" s="8">
        <v>0</v>
      </c>
      <c r="N21" s="8">
        <f t="shared" si="0"/>
        <v>74831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f t="shared" si="1"/>
        <v>74831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25</v>
      </c>
    </row>
    <row r="22" spans="1:32" ht="14.25">
      <c r="A22" s="7" t="s">
        <v>42</v>
      </c>
      <c r="B22" s="7">
        <v>2893</v>
      </c>
      <c r="C22" s="7" t="s">
        <v>69</v>
      </c>
      <c r="D22" s="7" t="s">
        <v>104</v>
      </c>
      <c r="E22" s="7" t="s">
        <v>119</v>
      </c>
      <c r="F22" s="8">
        <v>750000</v>
      </c>
      <c r="G22" s="8">
        <v>233817</v>
      </c>
      <c r="H22" s="8">
        <v>0</v>
      </c>
      <c r="I22" s="8">
        <v>0</v>
      </c>
      <c r="J22" s="8">
        <v>13481</v>
      </c>
      <c r="K22" s="8">
        <v>0</v>
      </c>
      <c r="L22" s="8">
        <v>0</v>
      </c>
      <c r="M22" s="8">
        <v>0</v>
      </c>
      <c r="N22" s="8">
        <f t="shared" si="0"/>
        <v>13481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f t="shared" si="1"/>
        <v>13481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15</v>
      </c>
    </row>
    <row r="23" spans="1:32" ht="14.25">
      <c r="A23" s="7" t="s">
        <v>60</v>
      </c>
      <c r="B23" s="7">
        <v>2965</v>
      </c>
      <c r="C23" s="7" t="s">
        <v>70</v>
      </c>
      <c r="D23" s="7" t="s">
        <v>112</v>
      </c>
      <c r="E23" s="7" t="s">
        <v>118</v>
      </c>
      <c r="F23" s="8">
        <v>394000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f t="shared" si="0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f t="shared" si="1"/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3</v>
      </c>
    </row>
    <row r="24" spans="1:32" ht="14.25">
      <c r="A24" s="7" t="s">
        <v>4</v>
      </c>
      <c r="B24" s="7">
        <v>2967</v>
      </c>
      <c r="C24" s="7" t="s">
        <v>71</v>
      </c>
      <c r="D24" s="7" t="s">
        <v>77</v>
      </c>
      <c r="E24" s="7" t="s">
        <v>117</v>
      </c>
      <c r="F24" s="8">
        <v>1200000</v>
      </c>
      <c r="G24" s="8">
        <v>346806</v>
      </c>
      <c r="H24" s="8">
        <v>166860.49</v>
      </c>
      <c r="I24" s="8">
        <v>0</v>
      </c>
      <c r="J24" s="8">
        <v>721.23</v>
      </c>
      <c r="K24" s="8">
        <v>2481.08</v>
      </c>
      <c r="L24" s="8">
        <v>2066.52</v>
      </c>
      <c r="M24" s="8">
        <v>15965.44</v>
      </c>
      <c r="N24" s="8">
        <f t="shared" si="0"/>
        <v>21234.27</v>
      </c>
      <c r="O24" s="8">
        <v>0</v>
      </c>
      <c r="P24" s="8">
        <v>0</v>
      </c>
      <c r="Q24" s="8">
        <v>24892.95</v>
      </c>
      <c r="R24" s="8">
        <v>0</v>
      </c>
      <c r="S24" s="8">
        <v>18066.29</v>
      </c>
      <c r="T24" s="8">
        <v>0</v>
      </c>
      <c r="U24" s="8">
        <v>11847.23</v>
      </c>
      <c r="V24" s="8">
        <v>0</v>
      </c>
      <c r="W24" s="8">
        <v>0</v>
      </c>
      <c r="X24" s="8">
        <v>0</v>
      </c>
      <c r="Y24" s="8">
        <f t="shared" si="1"/>
        <v>242901.22999999998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3</v>
      </c>
    </row>
    <row r="25" spans="1:32" ht="14.25">
      <c r="A25" s="7" t="s">
        <v>43</v>
      </c>
      <c r="B25" s="7">
        <v>2974</v>
      </c>
      <c r="C25" s="7" t="s">
        <v>72</v>
      </c>
      <c r="D25" s="7" t="s">
        <v>96</v>
      </c>
      <c r="E25" s="7" t="s">
        <v>118</v>
      </c>
      <c r="F25" s="8">
        <v>375000</v>
      </c>
      <c r="G25" s="8">
        <v>302910</v>
      </c>
      <c r="H25" s="8">
        <v>0</v>
      </c>
      <c r="I25" s="8">
        <v>0</v>
      </c>
      <c r="J25" s="8">
        <v>0</v>
      </c>
      <c r="K25" s="8">
        <v>12238</v>
      </c>
      <c r="L25" s="8">
        <v>0</v>
      </c>
      <c r="M25" s="8">
        <v>0</v>
      </c>
      <c r="N25" s="8">
        <f t="shared" si="0"/>
        <v>12238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f t="shared" si="1"/>
        <v>12238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20</v>
      </c>
    </row>
    <row r="26" spans="1:32" ht="14.25">
      <c r="A26" s="7" t="s">
        <v>5</v>
      </c>
      <c r="B26" s="7">
        <v>2975</v>
      </c>
      <c r="C26" s="7" t="s">
        <v>69</v>
      </c>
      <c r="D26" s="7" t="s">
        <v>78</v>
      </c>
      <c r="E26" s="7" t="s">
        <v>117</v>
      </c>
      <c r="F26" s="8">
        <v>517000</v>
      </c>
      <c r="G26" s="8">
        <v>231119</v>
      </c>
      <c r="H26" s="8">
        <v>25261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f t="shared" si="0"/>
        <v>0</v>
      </c>
      <c r="O26" s="8">
        <v>1104</v>
      </c>
      <c r="P26" s="8">
        <v>0</v>
      </c>
      <c r="Q26" s="8">
        <v>7354</v>
      </c>
      <c r="R26" s="8">
        <v>10110</v>
      </c>
      <c r="S26" s="8">
        <v>0</v>
      </c>
      <c r="T26" s="8">
        <v>0</v>
      </c>
      <c r="U26" s="8">
        <v>2752</v>
      </c>
      <c r="V26" s="8">
        <v>0</v>
      </c>
      <c r="W26" s="8">
        <v>0</v>
      </c>
      <c r="X26" s="8">
        <v>0</v>
      </c>
      <c r="Y26" s="8">
        <f t="shared" si="1"/>
        <v>46581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5</v>
      </c>
    </row>
    <row r="27" spans="1:32" ht="14.25">
      <c r="A27" s="7" t="s">
        <v>6</v>
      </c>
      <c r="B27" s="7">
        <v>3018</v>
      </c>
      <c r="C27" s="7" t="s">
        <v>72</v>
      </c>
      <c r="D27" s="7" t="s">
        <v>79</v>
      </c>
      <c r="E27" s="7" t="s">
        <v>117</v>
      </c>
      <c r="F27" s="8">
        <v>650000</v>
      </c>
      <c r="G27" s="8">
        <v>235490</v>
      </c>
      <c r="H27" s="8">
        <v>122370</v>
      </c>
      <c r="I27" s="8">
        <v>0</v>
      </c>
      <c r="J27" s="8">
        <v>0</v>
      </c>
      <c r="K27" s="8">
        <v>0</v>
      </c>
      <c r="L27" s="8">
        <v>0</v>
      </c>
      <c r="M27" s="8">
        <v>4272</v>
      </c>
      <c r="N27" s="8">
        <f t="shared" si="0"/>
        <v>4272</v>
      </c>
      <c r="O27" s="8">
        <v>6107</v>
      </c>
      <c r="P27" s="8">
        <v>0</v>
      </c>
      <c r="Q27" s="8">
        <v>0</v>
      </c>
      <c r="R27" s="8">
        <v>0</v>
      </c>
      <c r="S27" s="8">
        <v>474</v>
      </c>
      <c r="T27" s="8">
        <v>0</v>
      </c>
      <c r="U27" s="8">
        <v>35429</v>
      </c>
      <c r="V27" s="8">
        <v>0</v>
      </c>
      <c r="W27" s="8">
        <v>0</v>
      </c>
      <c r="X27" s="8">
        <v>0</v>
      </c>
      <c r="Y27" s="8">
        <f t="shared" si="1"/>
        <v>168652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1</v>
      </c>
    </row>
    <row r="28" spans="1:32" ht="14.25">
      <c r="A28" s="7" t="s">
        <v>46</v>
      </c>
      <c r="B28" s="7">
        <v>3025</v>
      </c>
      <c r="C28" s="7" t="s">
        <v>72</v>
      </c>
      <c r="D28" s="7" t="s">
        <v>105</v>
      </c>
      <c r="E28" s="7" t="s">
        <v>119</v>
      </c>
      <c r="F28" s="8">
        <v>6529200</v>
      </c>
      <c r="G28" s="8">
        <v>4964868</v>
      </c>
      <c r="H28" s="8">
        <v>0</v>
      </c>
      <c r="I28" s="8">
        <v>40090</v>
      </c>
      <c r="J28" s="8">
        <v>0</v>
      </c>
      <c r="K28" s="8">
        <v>0</v>
      </c>
      <c r="L28" s="8">
        <v>0</v>
      </c>
      <c r="M28" s="8">
        <v>0</v>
      </c>
      <c r="N28" s="8">
        <f t="shared" si="0"/>
        <v>40090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f t="shared" si="1"/>
        <v>40090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99</v>
      </c>
    </row>
    <row r="29" spans="1:32" ht="14.25">
      <c r="A29" s="7" t="s">
        <v>29</v>
      </c>
      <c r="B29" s="7">
        <v>3036</v>
      </c>
      <c r="C29" s="7" t="s">
        <v>69</v>
      </c>
      <c r="D29" s="7" t="s">
        <v>75</v>
      </c>
      <c r="E29" s="7" t="s">
        <v>118</v>
      </c>
      <c r="F29" s="8">
        <v>4250000</v>
      </c>
      <c r="G29" s="8">
        <v>52834</v>
      </c>
      <c r="H29" s="8">
        <v>0</v>
      </c>
      <c r="I29" s="8">
        <v>254</v>
      </c>
      <c r="J29" s="8">
        <v>3832</v>
      </c>
      <c r="K29" s="8">
        <v>0</v>
      </c>
      <c r="L29" s="8">
        <v>0</v>
      </c>
      <c r="M29" s="8">
        <v>0</v>
      </c>
      <c r="N29" s="8">
        <f t="shared" si="0"/>
        <v>4086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f t="shared" si="1"/>
        <v>4086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2</v>
      </c>
    </row>
    <row r="30" spans="1:32" ht="14.25">
      <c r="A30" s="7" t="s">
        <v>32</v>
      </c>
      <c r="B30" s="7">
        <v>3041</v>
      </c>
      <c r="C30" s="7" t="s">
        <v>69</v>
      </c>
      <c r="D30" s="7" t="s">
        <v>98</v>
      </c>
      <c r="E30" s="7" t="s">
        <v>117</v>
      </c>
      <c r="F30" s="8">
        <v>9689000</v>
      </c>
      <c r="G30" s="8">
        <v>75905</v>
      </c>
      <c r="H30" s="8">
        <v>0</v>
      </c>
      <c r="I30" s="8">
        <v>0</v>
      </c>
      <c r="J30" s="8">
        <v>347</v>
      </c>
      <c r="K30" s="8">
        <v>484</v>
      </c>
      <c r="L30" s="8">
        <v>0</v>
      </c>
      <c r="M30" s="8">
        <v>26091</v>
      </c>
      <c r="N30" s="8">
        <f t="shared" si="0"/>
        <v>26922</v>
      </c>
      <c r="O30" s="8">
        <v>0</v>
      </c>
      <c r="P30" s="8">
        <v>0</v>
      </c>
      <c r="Q30" s="8">
        <v>33563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f t="shared" si="1"/>
        <v>60485</v>
      </c>
      <c r="Z30" s="8">
        <v>0</v>
      </c>
      <c r="AA30" s="8">
        <v>0</v>
      </c>
      <c r="AB30" s="8">
        <v>0</v>
      </c>
      <c r="AC30" s="8">
        <v>0</v>
      </c>
      <c r="AD30" s="8">
        <v>675.89</v>
      </c>
      <c r="AE30" s="8">
        <v>0</v>
      </c>
      <c r="AF30" s="8">
        <v>1</v>
      </c>
    </row>
    <row r="31" spans="1:32" ht="14.25">
      <c r="A31" s="7" t="s">
        <v>7</v>
      </c>
      <c r="B31" s="7">
        <v>3062</v>
      </c>
      <c r="C31" s="7" t="s">
        <v>68</v>
      </c>
      <c r="D31" s="7" t="s">
        <v>80</v>
      </c>
      <c r="E31" s="7" t="s">
        <v>117</v>
      </c>
      <c r="F31" s="8">
        <v>3470000</v>
      </c>
      <c r="G31" s="8">
        <v>45853</v>
      </c>
      <c r="H31" s="8">
        <v>94365.52</v>
      </c>
      <c r="I31" s="8">
        <v>638.22</v>
      </c>
      <c r="J31" s="8">
        <v>0</v>
      </c>
      <c r="K31" s="8">
        <v>4696.16</v>
      </c>
      <c r="L31" s="8">
        <v>8004.43</v>
      </c>
      <c r="M31" s="8">
        <v>19598.55</v>
      </c>
      <c r="N31" s="8">
        <f t="shared" si="0"/>
        <v>32937.36</v>
      </c>
      <c r="O31" s="8">
        <v>2710.69</v>
      </c>
      <c r="P31" s="8">
        <v>0</v>
      </c>
      <c r="Q31" s="8">
        <v>40.72</v>
      </c>
      <c r="R31" s="8">
        <v>0</v>
      </c>
      <c r="S31" s="8">
        <v>736.62</v>
      </c>
      <c r="T31" s="8">
        <v>1039.76</v>
      </c>
      <c r="U31" s="8">
        <v>8734.07</v>
      </c>
      <c r="V31" s="8">
        <v>0</v>
      </c>
      <c r="W31" s="8">
        <v>0</v>
      </c>
      <c r="X31" s="8">
        <v>0</v>
      </c>
      <c r="Y31" s="8">
        <f t="shared" si="1"/>
        <v>140564.74000000002</v>
      </c>
      <c r="Z31" s="8">
        <v>23079.85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</row>
    <row r="32" spans="1:32" ht="14.25">
      <c r="A32" s="7" t="s">
        <v>8</v>
      </c>
      <c r="B32" s="7">
        <v>3066</v>
      </c>
      <c r="C32" s="7" t="s">
        <v>69</v>
      </c>
      <c r="D32" s="7" t="s">
        <v>81</v>
      </c>
      <c r="E32" s="7" t="s">
        <v>117</v>
      </c>
      <c r="F32" s="8">
        <v>2813000</v>
      </c>
      <c r="G32" s="8">
        <v>4998516</v>
      </c>
      <c r="H32" s="8">
        <v>126539.16</v>
      </c>
      <c r="I32" s="8">
        <v>29692.3</v>
      </c>
      <c r="J32" s="8">
        <v>0</v>
      </c>
      <c r="K32" s="8">
        <v>30448.59</v>
      </c>
      <c r="L32" s="8">
        <v>0</v>
      </c>
      <c r="M32" s="8">
        <v>32268.46</v>
      </c>
      <c r="N32" s="8">
        <f t="shared" si="0"/>
        <v>92409.35</v>
      </c>
      <c r="O32" s="8">
        <v>0</v>
      </c>
      <c r="P32" s="8">
        <v>0</v>
      </c>
      <c r="Q32" s="8">
        <v>75985.06</v>
      </c>
      <c r="R32" s="8">
        <v>0</v>
      </c>
      <c r="S32" s="8">
        <v>16541.68</v>
      </c>
      <c r="T32" s="8">
        <v>0</v>
      </c>
      <c r="U32" s="8">
        <v>4199.11</v>
      </c>
      <c r="V32" s="8">
        <v>0</v>
      </c>
      <c r="W32" s="8">
        <v>382.8</v>
      </c>
      <c r="X32" s="8">
        <v>0</v>
      </c>
      <c r="Y32" s="8">
        <f t="shared" si="1"/>
        <v>316057.16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11</v>
      </c>
    </row>
    <row r="33" spans="1:32" ht="14.25">
      <c r="A33" s="7" t="s">
        <v>37</v>
      </c>
      <c r="B33" s="7">
        <v>3067</v>
      </c>
      <c r="C33" s="7" t="s">
        <v>71</v>
      </c>
      <c r="D33" s="7" t="s">
        <v>93</v>
      </c>
      <c r="E33" s="7" t="s">
        <v>119</v>
      </c>
      <c r="F33" s="8">
        <v>873000</v>
      </c>
      <c r="G33" s="8">
        <v>863800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f t="shared" si="0"/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f t="shared" si="1"/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15</v>
      </c>
    </row>
    <row r="34" spans="1:32" ht="14.25">
      <c r="A34" s="7" t="s">
        <v>9</v>
      </c>
      <c r="B34" s="7">
        <v>3068</v>
      </c>
      <c r="C34" s="7" t="s">
        <v>72</v>
      </c>
      <c r="D34" s="7" t="s">
        <v>82</v>
      </c>
      <c r="E34" s="7" t="s">
        <v>117</v>
      </c>
      <c r="F34" s="8">
        <v>3885800</v>
      </c>
      <c r="G34" s="8">
        <v>6716428</v>
      </c>
      <c r="H34" s="8">
        <v>248954</v>
      </c>
      <c r="I34" s="8">
        <v>10279</v>
      </c>
      <c r="J34" s="8">
        <v>0</v>
      </c>
      <c r="K34" s="8">
        <v>17973</v>
      </c>
      <c r="L34" s="8">
        <v>5349</v>
      </c>
      <c r="M34" s="8">
        <v>35291</v>
      </c>
      <c r="N34" s="8">
        <f t="shared" si="0"/>
        <v>68892</v>
      </c>
      <c r="O34" s="8">
        <v>4678</v>
      </c>
      <c r="P34" s="8">
        <v>0</v>
      </c>
      <c r="Q34" s="8">
        <v>0</v>
      </c>
      <c r="R34" s="8">
        <v>34973</v>
      </c>
      <c r="S34" s="8">
        <v>2781</v>
      </c>
      <c r="T34" s="8">
        <v>0</v>
      </c>
      <c r="U34" s="8">
        <v>20432</v>
      </c>
      <c r="V34" s="8">
        <v>0</v>
      </c>
      <c r="W34" s="8">
        <v>3262</v>
      </c>
      <c r="X34" s="8">
        <v>0</v>
      </c>
      <c r="Y34" s="8">
        <f t="shared" si="1"/>
        <v>383972</v>
      </c>
      <c r="Z34" s="8">
        <v>19445.73</v>
      </c>
      <c r="AA34" s="8">
        <v>0</v>
      </c>
      <c r="AB34" s="8">
        <v>8954.77</v>
      </c>
      <c r="AC34" s="8">
        <v>0</v>
      </c>
      <c r="AD34" s="8">
        <v>0</v>
      </c>
      <c r="AE34" s="8">
        <v>0</v>
      </c>
      <c r="AF34" s="8">
        <v>10</v>
      </c>
    </row>
    <row r="35" spans="1:32" ht="14.25">
      <c r="A35" s="7" t="s">
        <v>10</v>
      </c>
      <c r="B35" s="7">
        <v>3069</v>
      </c>
      <c r="C35" s="7" t="s">
        <v>69</v>
      </c>
      <c r="D35" s="7" t="s">
        <v>83</v>
      </c>
      <c r="E35" s="7" t="s">
        <v>117</v>
      </c>
      <c r="F35" s="8">
        <v>405000</v>
      </c>
      <c r="G35" s="8">
        <v>177103</v>
      </c>
      <c r="H35" s="8">
        <v>11779.05</v>
      </c>
      <c r="I35" s="8">
        <v>0</v>
      </c>
      <c r="J35" s="8">
        <v>0</v>
      </c>
      <c r="K35" s="8">
        <v>21578.34</v>
      </c>
      <c r="L35" s="8">
        <v>0</v>
      </c>
      <c r="M35" s="8">
        <v>1033.5</v>
      </c>
      <c r="N35" s="8">
        <f aca="true" t="shared" si="2" ref="N35:N66">SUM(I35:M35)</f>
        <v>22611.84</v>
      </c>
      <c r="O35" s="8">
        <v>5584.92</v>
      </c>
      <c r="P35" s="8">
        <v>0</v>
      </c>
      <c r="Q35" s="8">
        <v>0</v>
      </c>
      <c r="R35" s="8">
        <v>0</v>
      </c>
      <c r="S35" s="8">
        <v>1043.35</v>
      </c>
      <c r="T35" s="8">
        <v>0</v>
      </c>
      <c r="U35" s="8">
        <v>3396.27</v>
      </c>
      <c r="V35" s="8">
        <v>0</v>
      </c>
      <c r="W35" s="8">
        <v>0</v>
      </c>
      <c r="X35" s="8">
        <v>0</v>
      </c>
      <c r="Y35" s="8">
        <f aca="true" t="shared" si="3" ref="Y35:Y66">SUM(H35:M35)+SUM(O35:X35)</f>
        <v>44415.43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5</v>
      </c>
    </row>
    <row r="36" spans="1:32" ht="14.25">
      <c r="A36" s="7" t="s">
        <v>38</v>
      </c>
      <c r="B36" s="7">
        <v>3070</v>
      </c>
      <c r="C36" s="7" t="s">
        <v>71</v>
      </c>
      <c r="D36" s="7" t="s">
        <v>101</v>
      </c>
      <c r="E36" s="7" t="s">
        <v>118</v>
      </c>
      <c r="F36" s="8">
        <v>420000</v>
      </c>
      <c r="G36" s="8">
        <v>29566</v>
      </c>
      <c r="H36" s="8">
        <v>10278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f t="shared" si="2"/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f t="shared" si="3"/>
        <v>10278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</row>
    <row r="37" spans="1:32" ht="14.25">
      <c r="A37" s="7" t="s">
        <v>11</v>
      </c>
      <c r="B37" s="7">
        <v>3095</v>
      </c>
      <c r="C37" s="7" t="s">
        <v>69</v>
      </c>
      <c r="D37" s="7" t="s">
        <v>84</v>
      </c>
      <c r="E37" s="7" t="s">
        <v>117</v>
      </c>
      <c r="F37" s="8">
        <v>1480000</v>
      </c>
      <c r="G37" s="8">
        <v>691102</v>
      </c>
      <c r="H37" s="8">
        <v>15464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f t="shared" si="2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1712</v>
      </c>
      <c r="V37" s="8">
        <v>0</v>
      </c>
      <c r="W37" s="8">
        <v>0</v>
      </c>
      <c r="X37" s="8">
        <v>0</v>
      </c>
      <c r="Y37" s="8">
        <f t="shared" si="3"/>
        <v>17176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20</v>
      </c>
    </row>
    <row r="38" spans="1:32" ht="14.25">
      <c r="A38" s="7" t="s">
        <v>12</v>
      </c>
      <c r="B38" s="7">
        <v>3097</v>
      </c>
      <c r="C38" s="7" t="s">
        <v>71</v>
      </c>
      <c r="D38" s="7" t="s">
        <v>85</v>
      </c>
      <c r="E38" s="7" t="s">
        <v>117</v>
      </c>
      <c r="F38" s="8">
        <v>3000000</v>
      </c>
      <c r="G38" s="8">
        <v>3021790</v>
      </c>
      <c r="H38" s="8">
        <v>303620.88</v>
      </c>
      <c r="I38" s="8">
        <v>602.23</v>
      </c>
      <c r="J38" s="8">
        <v>2706.85</v>
      </c>
      <c r="K38" s="8">
        <v>4457.1</v>
      </c>
      <c r="L38" s="8">
        <v>0</v>
      </c>
      <c r="M38" s="8">
        <v>16540.63</v>
      </c>
      <c r="N38" s="8">
        <f t="shared" si="2"/>
        <v>24306.81</v>
      </c>
      <c r="O38" s="8">
        <v>25093.19</v>
      </c>
      <c r="P38" s="8">
        <v>0</v>
      </c>
      <c r="Q38" s="8">
        <v>7367.02</v>
      </c>
      <c r="R38" s="8">
        <v>65600.67</v>
      </c>
      <c r="S38" s="8">
        <v>15790.49</v>
      </c>
      <c r="T38" s="8">
        <v>0</v>
      </c>
      <c r="U38" s="8">
        <v>18153.83</v>
      </c>
      <c r="V38" s="8">
        <v>0</v>
      </c>
      <c r="W38" s="8">
        <v>0</v>
      </c>
      <c r="X38" s="8">
        <v>0</v>
      </c>
      <c r="Y38" s="8">
        <f t="shared" si="3"/>
        <v>459932.88999999996</v>
      </c>
      <c r="Z38" s="8">
        <v>0</v>
      </c>
      <c r="AA38" s="8">
        <v>0</v>
      </c>
      <c r="AB38" s="8">
        <v>3204.78</v>
      </c>
      <c r="AC38" s="8">
        <v>138844.6</v>
      </c>
      <c r="AD38" s="8">
        <v>0</v>
      </c>
      <c r="AE38" s="8">
        <v>0</v>
      </c>
      <c r="AF38" s="8">
        <v>6</v>
      </c>
    </row>
    <row r="39" spans="1:32" ht="14.25">
      <c r="A39" s="7" t="s">
        <v>40</v>
      </c>
      <c r="B39" s="7">
        <v>3100</v>
      </c>
      <c r="C39" s="7" t="s">
        <v>70</v>
      </c>
      <c r="D39" s="7" t="s">
        <v>103</v>
      </c>
      <c r="E39" s="7" t="s">
        <v>117</v>
      </c>
      <c r="F39" s="8">
        <v>250000</v>
      </c>
      <c r="G39" s="8">
        <v>23762</v>
      </c>
      <c r="H39" s="8">
        <v>14050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f t="shared" si="2"/>
        <v>0</v>
      </c>
      <c r="O39" s="8">
        <v>2549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f t="shared" si="3"/>
        <v>16599</v>
      </c>
      <c r="Z39" s="8">
        <v>0</v>
      </c>
      <c r="AA39" s="8">
        <v>0</v>
      </c>
      <c r="AB39" s="8">
        <v>0</v>
      </c>
      <c r="AC39" s="8">
        <v>0</v>
      </c>
      <c r="AD39" s="8">
        <v>1188.85</v>
      </c>
      <c r="AE39" s="8">
        <v>0</v>
      </c>
      <c r="AF39" s="8">
        <v>14</v>
      </c>
    </row>
    <row r="40" spans="1:32" ht="14.25">
      <c r="A40" s="7" t="s">
        <v>65</v>
      </c>
      <c r="B40" s="7">
        <v>3114</v>
      </c>
      <c r="C40" s="7" t="s">
        <v>70</v>
      </c>
      <c r="D40" s="7" t="s">
        <v>109</v>
      </c>
      <c r="E40" s="7" t="s">
        <v>119</v>
      </c>
      <c r="F40" s="8">
        <v>2800000</v>
      </c>
      <c r="G40" s="8">
        <v>1703920</v>
      </c>
      <c r="H40" s="8">
        <v>0</v>
      </c>
      <c r="I40" s="8">
        <v>32363</v>
      </c>
      <c r="J40" s="8">
        <v>10046</v>
      </c>
      <c r="K40" s="8">
        <v>0</v>
      </c>
      <c r="L40" s="8">
        <v>0</v>
      </c>
      <c r="M40" s="8">
        <v>463</v>
      </c>
      <c r="N40" s="8">
        <f t="shared" si="2"/>
        <v>42872</v>
      </c>
      <c r="O40" s="8">
        <v>0</v>
      </c>
      <c r="P40" s="8">
        <v>0</v>
      </c>
      <c r="Q40" s="8">
        <v>3412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f t="shared" si="3"/>
        <v>46284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25</v>
      </c>
    </row>
    <row r="41" spans="1:32" ht="14.25">
      <c r="A41" s="7" t="s">
        <v>57</v>
      </c>
      <c r="B41" s="7">
        <v>3122</v>
      </c>
      <c r="C41" s="7" t="s">
        <v>72</v>
      </c>
      <c r="D41" s="7" t="s">
        <v>111</v>
      </c>
      <c r="E41" s="7" t="s">
        <v>118</v>
      </c>
      <c r="F41" s="8">
        <v>83400</v>
      </c>
      <c r="G41" s="8">
        <v>60000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f t="shared" si="2"/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f t="shared" si="3"/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20</v>
      </c>
    </row>
    <row r="42" spans="1:32" ht="14.25">
      <c r="A42" s="7" t="s">
        <v>13</v>
      </c>
      <c r="B42" s="7">
        <v>3134</v>
      </c>
      <c r="C42" s="7" t="s">
        <v>69</v>
      </c>
      <c r="D42" s="7" t="s">
        <v>86</v>
      </c>
      <c r="E42" s="7" t="s">
        <v>117</v>
      </c>
      <c r="F42" s="8">
        <v>7546000</v>
      </c>
      <c r="G42" s="8">
        <v>748000</v>
      </c>
      <c r="H42" s="8">
        <v>185898.85</v>
      </c>
      <c r="I42" s="8">
        <v>0</v>
      </c>
      <c r="J42" s="8">
        <v>42169.97</v>
      </c>
      <c r="K42" s="8">
        <v>27785.96</v>
      </c>
      <c r="L42" s="8">
        <v>351.46</v>
      </c>
      <c r="M42" s="8">
        <v>108509.84</v>
      </c>
      <c r="N42" s="8">
        <f t="shared" si="2"/>
        <v>178817.22999999998</v>
      </c>
      <c r="O42" s="8">
        <v>0</v>
      </c>
      <c r="P42" s="8">
        <v>0</v>
      </c>
      <c r="Q42" s="8">
        <v>13349.06</v>
      </c>
      <c r="R42" s="8">
        <v>45031.5</v>
      </c>
      <c r="S42" s="8">
        <v>11811.34</v>
      </c>
      <c r="T42" s="8">
        <v>22297.88</v>
      </c>
      <c r="U42" s="8">
        <v>13700.86</v>
      </c>
      <c r="V42" s="8">
        <v>110021.97</v>
      </c>
      <c r="W42" s="8">
        <v>0</v>
      </c>
      <c r="X42" s="8">
        <v>0</v>
      </c>
      <c r="Y42" s="8">
        <f t="shared" si="3"/>
        <v>580928.69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15</v>
      </c>
    </row>
    <row r="43" spans="1:32" ht="14.25">
      <c r="A43" s="7" t="s">
        <v>55</v>
      </c>
      <c r="B43" s="7">
        <v>3141</v>
      </c>
      <c r="C43" s="7" t="s">
        <v>70</v>
      </c>
      <c r="D43" s="7" t="s">
        <v>109</v>
      </c>
      <c r="E43" s="7" t="s">
        <v>117</v>
      </c>
      <c r="F43" s="8">
        <v>825000</v>
      </c>
      <c r="G43" s="8">
        <v>145217</v>
      </c>
      <c r="H43" s="8">
        <v>28962.08</v>
      </c>
      <c r="I43" s="8">
        <v>5289.18</v>
      </c>
      <c r="J43" s="8">
        <v>0</v>
      </c>
      <c r="K43" s="8">
        <v>0</v>
      </c>
      <c r="L43" s="8">
        <v>0</v>
      </c>
      <c r="M43" s="8">
        <v>0</v>
      </c>
      <c r="N43" s="8">
        <f t="shared" si="2"/>
        <v>5289.18</v>
      </c>
      <c r="O43" s="8">
        <v>2434.57</v>
      </c>
      <c r="P43" s="8">
        <v>0</v>
      </c>
      <c r="Q43" s="8">
        <v>0</v>
      </c>
      <c r="R43" s="8">
        <v>0</v>
      </c>
      <c r="S43" s="8">
        <v>8921.28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f t="shared" si="3"/>
        <v>45607.11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2</v>
      </c>
    </row>
    <row r="44" spans="1:32" ht="14.25">
      <c r="A44" s="7" t="s">
        <v>64</v>
      </c>
      <c r="B44" s="7">
        <v>3150</v>
      </c>
      <c r="C44" s="7" t="s">
        <v>71</v>
      </c>
      <c r="D44" s="7" t="s">
        <v>115</v>
      </c>
      <c r="E44" s="7" t="s">
        <v>117</v>
      </c>
      <c r="F44" s="8">
        <v>700000</v>
      </c>
      <c r="G44" s="8">
        <v>177883</v>
      </c>
      <c r="H44" s="8">
        <v>16729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f t="shared" si="2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f t="shared" si="3"/>
        <v>16729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7</v>
      </c>
    </row>
    <row r="45" spans="1:32" ht="14.25">
      <c r="A45" s="7" t="s">
        <v>14</v>
      </c>
      <c r="B45" s="7">
        <v>3175</v>
      </c>
      <c r="C45" s="7" t="s">
        <v>69</v>
      </c>
      <c r="D45" s="7" t="s">
        <v>87</v>
      </c>
      <c r="E45" s="7" t="s">
        <v>117</v>
      </c>
      <c r="F45" s="8">
        <v>4400000</v>
      </c>
      <c r="G45" s="8">
        <v>161500</v>
      </c>
      <c r="H45" s="8">
        <v>391490</v>
      </c>
      <c r="I45" s="8">
        <v>187</v>
      </c>
      <c r="J45" s="8">
        <v>6378</v>
      </c>
      <c r="K45" s="8">
        <v>639</v>
      </c>
      <c r="L45" s="8">
        <v>3990</v>
      </c>
      <c r="M45" s="8">
        <v>244</v>
      </c>
      <c r="N45" s="8">
        <f t="shared" si="2"/>
        <v>11438</v>
      </c>
      <c r="O45" s="8">
        <v>23298</v>
      </c>
      <c r="P45" s="8">
        <v>0</v>
      </c>
      <c r="Q45" s="8">
        <v>42772</v>
      </c>
      <c r="R45" s="8">
        <v>17519</v>
      </c>
      <c r="S45" s="8">
        <v>0</v>
      </c>
      <c r="T45" s="8">
        <v>6412</v>
      </c>
      <c r="U45" s="8">
        <v>44661</v>
      </c>
      <c r="V45" s="8">
        <v>0</v>
      </c>
      <c r="W45" s="8">
        <v>373</v>
      </c>
      <c r="X45" s="8">
        <v>0</v>
      </c>
      <c r="Y45" s="8">
        <f t="shared" si="3"/>
        <v>537963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10</v>
      </c>
    </row>
    <row r="46" spans="1:32" ht="14.25">
      <c r="A46" s="7" t="s">
        <v>15</v>
      </c>
      <c r="B46" s="7">
        <v>3230</v>
      </c>
      <c r="C46" s="7" t="s">
        <v>72</v>
      </c>
      <c r="D46" s="7" t="s">
        <v>88</v>
      </c>
      <c r="E46" s="7" t="s">
        <v>117</v>
      </c>
      <c r="F46" s="8">
        <v>3885800</v>
      </c>
      <c r="G46" s="8">
        <v>4955198</v>
      </c>
      <c r="H46" s="8">
        <v>174162</v>
      </c>
      <c r="I46" s="8">
        <v>67</v>
      </c>
      <c r="J46" s="8">
        <v>0</v>
      </c>
      <c r="K46" s="8">
        <v>11</v>
      </c>
      <c r="L46" s="8">
        <v>0</v>
      </c>
      <c r="M46" s="8">
        <v>6849</v>
      </c>
      <c r="N46" s="8">
        <f t="shared" si="2"/>
        <v>6927</v>
      </c>
      <c r="O46" s="8">
        <v>62791</v>
      </c>
      <c r="P46" s="8">
        <v>0</v>
      </c>
      <c r="Q46" s="8">
        <v>3393</v>
      </c>
      <c r="R46" s="8">
        <v>23499</v>
      </c>
      <c r="S46" s="8">
        <v>0</v>
      </c>
      <c r="T46" s="8">
        <v>0</v>
      </c>
      <c r="U46" s="8">
        <v>6275</v>
      </c>
      <c r="V46" s="8">
        <v>0</v>
      </c>
      <c r="W46" s="8">
        <v>297</v>
      </c>
      <c r="X46" s="8">
        <v>0</v>
      </c>
      <c r="Y46" s="8">
        <f t="shared" si="3"/>
        <v>277344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15</v>
      </c>
    </row>
    <row r="47" spans="1:32" ht="14.25">
      <c r="A47" s="7" t="s">
        <v>31</v>
      </c>
      <c r="B47" s="7">
        <v>3232</v>
      </c>
      <c r="C47" s="7" t="s">
        <v>68</v>
      </c>
      <c r="D47" s="7" t="s">
        <v>99</v>
      </c>
      <c r="E47" s="7" t="s">
        <v>119</v>
      </c>
      <c r="G47" s="8">
        <v>2472165</v>
      </c>
      <c r="H47" s="8">
        <v>0</v>
      </c>
      <c r="I47" s="8">
        <v>84699</v>
      </c>
      <c r="J47" s="8">
        <v>0</v>
      </c>
      <c r="K47" s="8">
        <v>0</v>
      </c>
      <c r="L47" s="8">
        <v>0</v>
      </c>
      <c r="M47" s="8">
        <v>0</v>
      </c>
      <c r="N47" s="8">
        <f t="shared" si="2"/>
        <v>84699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f t="shared" si="3"/>
        <v>84699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66</v>
      </c>
    </row>
    <row r="48" spans="1:32" ht="14.25">
      <c r="A48" s="7" t="s">
        <v>61</v>
      </c>
      <c r="B48" s="7">
        <v>3233</v>
      </c>
      <c r="C48" s="7" t="s">
        <v>70</v>
      </c>
      <c r="D48" s="7" t="s">
        <v>113</v>
      </c>
      <c r="E48" s="7" t="s">
        <v>118</v>
      </c>
      <c r="F48" s="8">
        <v>255000</v>
      </c>
      <c r="G48" s="8">
        <v>131378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f t="shared" si="2"/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f t="shared" si="3"/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</row>
    <row r="49" spans="1:32" ht="14.25">
      <c r="A49" s="7" t="s">
        <v>52</v>
      </c>
      <c r="B49" s="7">
        <v>3235</v>
      </c>
      <c r="C49" s="7" t="s">
        <v>69</v>
      </c>
      <c r="D49" s="7" t="s">
        <v>75</v>
      </c>
      <c r="E49" s="7" t="s">
        <v>117</v>
      </c>
      <c r="F49" s="8">
        <v>7955000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f t="shared" si="2"/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f t="shared" si="3"/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8</v>
      </c>
    </row>
    <row r="50" spans="1:32" ht="14.25">
      <c r="A50" s="7" t="s">
        <v>16</v>
      </c>
      <c r="B50" s="7">
        <v>3244</v>
      </c>
      <c r="C50" s="7" t="s">
        <v>68</v>
      </c>
      <c r="D50" s="7" t="s">
        <v>89</v>
      </c>
      <c r="E50" s="7" t="s">
        <v>117</v>
      </c>
      <c r="F50" s="8">
        <v>5197000</v>
      </c>
      <c r="G50" s="8">
        <v>4819916</v>
      </c>
      <c r="H50" s="8">
        <v>228435</v>
      </c>
      <c r="I50" s="8">
        <v>0</v>
      </c>
      <c r="J50" s="8">
        <v>0</v>
      </c>
      <c r="K50" s="8">
        <v>0</v>
      </c>
      <c r="L50" s="8">
        <v>0</v>
      </c>
      <c r="M50" s="8">
        <v>25297</v>
      </c>
      <c r="N50" s="8">
        <f t="shared" si="2"/>
        <v>25297</v>
      </c>
      <c r="O50" s="8">
        <v>1892</v>
      </c>
      <c r="P50" s="8">
        <v>0</v>
      </c>
      <c r="Q50" s="8">
        <v>39496</v>
      </c>
      <c r="R50" s="8">
        <v>34099</v>
      </c>
      <c r="S50" s="8">
        <v>4135</v>
      </c>
      <c r="T50" s="8">
        <v>0</v>
      </c>
      <c r="U50" s="8">
        <v>23894</v>
      </c>
      <c r="V50" s="8">
        <v>0</v>
      </c>
      <c r="W50" s="8">
        <v>692</v>
      </c>
      <c r="X50" s="8">
        <v>0</v>
      </c>
      <c r="Y50" s="8">
        <f t="shared" si="3"/>
        <v>357940</v>
      </c>
      <c r="Z50" s="8">
        <v>47681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11</v>
      </c>
    </row>
    <row r="51" spans="1:32" ht="14.25">
      <c r="A51" s="7" t="s">
        <v>59</v>
      </c>
      <c r="B51" s="7">
        <v>3251</v>
      </c>
      <c r="C51" s="7" t="s">
        <v>69</v>
      </c>
      <c r="D51" s="7" t="s">
        <v>75</v>
      </c>
      <c r="E51" s="7" t="s">
        <v>119</v>
      </c>
      <c r="F51" s="8">
        <v>2750000</v>
      </c>
      <c r="G51" s="8">
        <v>1172400</v>
      </c>
      <c r="H51" s="8">
        <v>0</v>
      </c>
      <c r="I51" s="8">
        <v>0</v>
      </c>
      <c r="J51" s="8">
        <v>0</v>
      </c>
      <c r="K51" s="8">
        <v>88264.6</v>
      </c>
      <c r="L51" s="8">
        <v>0</v>
      </c>
      <c r="M51" s="8">
        <v>431.3</v>
      </c>
      <c r="N51" s="8">
        <f t="shared" si="2"/>
        <v>88695.90000000001</v>
      </c>
      <c r="O51" s="8">
        <v>0</v>
      </c>
      <c r="P51" s="8">
        <v>0</v>
      </c>
      <c r="Q51" s="8">
        <v>29224.8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f t="shared" si="3"/>
        <v>117920.70000000001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5</v>
      </c>
    </row>
    <row r="52" spans="1:32" ht="14.25">
      <c r="A52" s="7" t="s">
        <v>17</v>
      </c>
      <c r="B52" s="7">
        <v>3253</v>
      </c>
      <c r="C52" s="7" t="s">
        <v>71</v>
      </c>
      <c r="D52" s="7" t="s">
        <v>90</v>
      </c>
      <c r="E52" s="7" t="s">
        <v>117</v>
      </c>
      <c r="F52" s="8">
        <v>1672200</v>
      </c>
      <c r="G52" s="8">
        <v>2839769</v>
      </c>
      <c r="H52" s="8">
        <v>41706</v>
      </c>
      <c r="I52" s="8">
        <v>315</v>
      </c>
      <c r="J52" s="8">
        <v>0</v>
      </c>
      <c r="K52" s="8">
        <v>257</v>
      </c>
      <c r="L52" s="8">
        <v>638</v>
      </c>
      <c r="M52" s="8">
        <v>2704</v>
      </c>
      <c r="N52" s="8">
        <f t="shared" si="2"/>
        <v>3914</v>
      </c>
      <c r="O52" s="8">
        <v>7409</v>
      </c>
      <c r="P52" s="8">
        <v>9657</v>
      </c>
      <c r="Q52" s="8">
        <v>9833</v>
      </c>
      <c r="R52" s="8">
        <v>0</v>
      </c>
      <c r="S52" s="8">
        <v>1312</v>
      </c>
      <c r="T52" s="8">
        <v>0</v>
      </c>
      <c r="U52" s="8">
        <v>14493</v>
      </c>
      <c r="V52" s="8">
        <v>0</v>
      </c>
      <c r="W52" s="8">
        <v>0</v>
      </c>
      <c r="X52" s="8">
        <v>0</v>
      </c>
      <c r="Y52" s="8">
        <f t="shared" si="3"/>
        <v>88324</v>
      </c>
      <c r="Z52" s="8">
        <v>0</v>
      </c>
      <c r="AA52" s="8">
        <v>0</v>
      </c>
      <c r="AB52" s="8">
        <v>18.87</v>
      </c>
      <c r="AC52" s="8">
        <v>12318.94</v>
      </c>
      <c r="AD52" s="8">
        <v>0</v>
      </c>
      <c r="AE52" s="8">
        <v>0</v>
      </c>
      <c r="AF52" s="8">
        <v>28</v>
      </c>
    </row>
    <row r="53" spans="1:32" ht="14.25">
      <c r="A53" s="7" t="s">
        <v>18</v>
      </c>
      <c r="B53" s="7">
        <v>3268</v>
      </c>
      <c r="C53" s="7" t="s">
        <v>71</v>
      </c>
      <c r="D53" s="7" t="s">
        <v>91</v>
      </c>
      <c r="E53" s="7" t="s">
        <v>118</v>
      </c>
      <c r="F53" s="8">
        <v>283448</v>
      </c>
      <c r="G53" s="8">
        <v>224643</v>
      </c>
      <c r="H53" s="8">
        <v>12220.85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f t="shared" si="2"/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4585.28</v>
      </c>
      <c r="V53" s="8">
        <v>0</v>
      </c>
      <c r="W53" s="8">
        <v>0</v>
      </c>
      <c r="X53" s="8">
        <v>0</v>
      </c>
      <c r="Y53" s="8">
        <f t="shared" si="3"/>
        <v>16806.13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10</v>
      </c>
    </row>
    <row r="54" spans="1:32" ht="14.25">
      <c r="A54" s="7" t="s">
        <v>35</v>
      </c>
      <c r="B54" s="7">
        <v>3275</v>
      </c>
      <c r="C54" s="7" t="s">
        <v>69</v>
      </c>
      <c r="D54" s="7" t="s">
        <v>87</v>
      </c>
      <c r="E54" s="7" t="s">
        <v>119</v>
      </c>
      <c r="F54" s="8">
        <v>3062000</v>
      </c>
      <c r="G54" s="8">
        <v>10317200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f t="shared" si="2"/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f t="shared" si="3"/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15</v>
      </c>
    </row>
    <row r="55" spans="1:32" ht="14.25">
      <c r="A55" s="7" t="s">
        <v>19</v>
      </c>
      <c r="B55" s="7">
        <v>3290</v>
      </c>
      <c r="C55" s="7" t="s">
        <v>68</v>
      </c>
      <c r="D55" s="7" t="s">
        <v>92</v>
      </c>
      <c r="E55" s="7" t="s">
        <v>117</v>
      </c>
      <c r="F55" s="8">
        <v>3550360</v>
      </c>
      <c r="G55" s="8">
        <v>10315469</v>
      </c>
      <c r="H55" s="8">
        <v>208121</v>
      </c>
      <c r="I55" s="8">
        <v>0</v>
      </c>
      <c r="J55" s="8">
        <v>8282</v>
      </c>
      <c r="K55" s="8">
        <v>2425</v>
      </c>
      <c r="L55" s="8">
        <v>194</v>
      </c>
      <c r="M55" s="8">
        <v>55203</v>
      </c>
      <c r="N55" s="8">
        <f t="shared" si="2"/>
        <v>66104</v>
      </c>
      <c r="O55" s="8">
        <v>34036</v>
      </c>
      <c r="P55" s="8">
        <v>0</v>
      </c>
      <c r="Q55" s="8">
        <v>21829</v>
      </c>
      <c r="R55" s="8">
        <v>51584</v>
      </c>
      <c r="S55" s="8">
        <v>5666</v>
      </c>
      <c r="T55" s="8">
        <v>0</v>
      </c>
      <c r="U55" s="8">
        <v>64922</v>
      </c>
      <c r="V55" s="8">
        <v>0</v>
      </c>
      <c r="W55" s="8">
        <v>2326</v>
      </c>
      <c r="X55" s="8">
        <v>0</v>
      </c>
      <c r="Y55" s="8">
        <f t="shared" si="3"/>
        <v>454588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7</v>
      </c>
    </row>
    <row r="56" spans="1:32" ht="14.25">
      <c r="A56" s="7" t="s">
        <v>20</v>
      </c>
      <c r="B56" s="7">
        <v>3318</v>
      </c>
      <c r="C56" s="7" t="s">
        <v>72</v>
      </c>
      <c r="D56" s="7" t="s">
        <v>79</v>
      </c>
      <c r="E56" s="7" t="s">
        <v>117</v>
      </c>
      <c r="F56" s="8">
        <v>4284000</v>
      </c>
      <c r="G56" s="8">
        <v>1455043</v>
      </c>
      <c r="H56" s="8">
        <v>0</v>
      </c>
      <c r="I56" s="8">
        <v>5827</v>
      </c>
      <c r="J56" s="8">
        <v>0</v>
      </c>
      <c r="K56" s="8">
        <v>6757</v>
      </c>
      <c r="L56" s="8">
        <v>0</v>
      </c>
      <c r="M56" s="8">
        <v>15760</v>
      </c>
      <c r="N56" s="8">
        <f t="shared" si="2"/>
        <v>28344</v>
      </c>
      <c r="O56" s="8">
        <v>0</v>
      </c>
      <c r="P56" s="8">
        <v>0</v>
      </c>
      <c r="Q56" s="8">
        <v>3164</v>
      </c>
      <c r="R56" s="8">
        <v>5081</v>
      </c>
      <c r="S56" s="8">
        <v>38949</v>
      </c>
      <c r="T56" s="8">
        <v>0</v>
      </c>
      <c r="U56" s="8">
        <v>12281</v>
      </c>
      <c r="V56" s="8">
        <v>0</v>
      </c>
      <c r="W56" s="8">
        <v>0</v>
      </c>
      <c r="X56" s="8">
        <v>0</v>
      </c>
      <c r="Y56" s="8">
        <f t="shared" si="3"/>
        <v>87819</v>
      </c>
      <c r="Z56" s="8">
        <v>0</v>
      </c>
      <c r="AA56" s="8">
        <v>0</v>
      </c>
      <c r="AB56" s="8">
        <v>2.91</v>
      </c>
      <c r="AC56" s="8">
        <v>0</v>
      </c>
      <c r="AD56" s="8">
        <v>0</v>
      </c>
      <c r="AE56" s="8">
        <v>0</v>
      </c>
      <c r="AF56" s="8">
        <v>15</v>
      </c>
    </row>
    <row r="57" spans="1:32" ht="14.25">
      <c r="A57" s="7" t="s">
        <v>21</v>
      </c>
      <c r="B57" s="7">
        <v>3338</v>
      </c>
      <c r="C57" s="7" t="s">
        <v>71</v>
      </c>
      <c r="D57" s="7" t="s">
        <v>93</v>
      </c>
      <c r="E57" s="7" t="s">
        <v>117</v>
      </c>
      <c r="F57" s="8">
        <v>2508000</v>
      </c>
      <c r="G57" s="8">
        <v>34553</v>
      </c>
      <c r="H57" s="8">
        <v>104913</v>
      </c>
      <c r="I57" s="8">
        <v>1394</v>
      </c>
      <c r="J57" s="8">
        <v>12605</v>
      </c>
      <c r="K57" s="8">
        <v>0</v>
      </c>
      <c r="L57" s="8">
        <v>0</v>
      </c>
      <c r="M57" s="8">
        <v>27028</v>
      </c>
      <c r="N57" s="8">
        <f t="shared" si="2"/>
        <v>41027</v>
      </c>
      <c r="O57" s="8">
        <v>0</v>
      </c>
      <c r="P57" s="8">
        <v>0</v>
      </c>
      <c r="Q57" s="8">
        <v>22607</v>
      </c>
      <c r="R57" s="8">
        <v>0</v>
      </c>
      <c r="S57" s="8">
        <v>0</v>
      </c>
      <c r="T57" s="8">
        <v>0</v>
      </c>
      <c r="U57" s="8">
        <v>22693</v>
      </c>
      <c r="V57" s="8">
        <v>0</v>
      </c>
      <c r="W57" s="8">
        <v>71</v>
      </c>
      <c r="X57" s="8">
        <v>0</v>
      </c>
      <c r="Y57" s="8">
        <f t="shared" si="3"/>
        <v>191311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</row>
    <row r="58" spans="1:32" ht="14.25">
      <c r="A58" s="7" t="s">
        <v>45</v>
      </c>
      <c r="B58" s="7">
        <v>3350</v>
      </c>
      <c r="C58" s="7" t="s">
        <v>71</v>
      </c>
      <c r="D58" s="7" t="s">
        <v>93</v>
      </c>
      <c r="E58" s="7" t="s">
        <v>118</v>
      </c>
      <c r="F58" s="8">
        <v>368900</v>
      </c>
      <c r="G58" s="8">
        <v>261000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f t="shared" si="2"/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f t="shared" si="3"/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4</v>
      </c>
    </row>
    <row r="59" spans="1:32" ht="14.25">
      <c r="A59" s="7" t="s">
        <v>22</v>
      </c>
      <c r="B59" s="7">
        <v>3360</v>
      </c>
      <c r="C59" s="7" t="s">
        <v>68</v>
      </c>
      <c r="D59" s="7" t="s">
        <v>92</v>
      </c>
      <c r="E59" s="7" t="s">
        <v>117</v>
      </c>
      <c r="F59" s="8">
        <v>9352900</v>
      </c>
      <c r="G59" s="8">
        <v>6496319</v>
      </c>
      <c r="H59" s="8">
        <v>630919</v>
      </c>
      <c r="I59" s="8">
        <v>175</v>
      </c>
      <c r="J59" s="8">
        <v>0</v>
      </c>
      <c r="K59" s="8">
        <v>5875</v>
      </c>
      <c r="L59" s="8">
        <v>0</v>
      </c>
      <c r="M59" s="8">
        <v>234118</v>
      </c>
      <c r="N59" s="8">
        <f t="shared" si="2"/>
        <v>240168</v>
      </c>
      <c r="O59" s="8">
        <v>17149</v>
      </c>
      <c r="P59" s="8">
        <v>0</v>
      </c>
      <c r="Q59" s="8">
        <v>44320</v>
      </c>
      <c r="R59" s="8">
        <v>0</v>
      </c>
      <c r="S59" s="8">
        <v>82757</v>
      </c>
      <c r="T59" s="8">
        <v>0</v>
      </c>
      <c r="U59" s="8">
        <v>12994</v>
      </c>
      <c r="V59" s="8">
        <v>0</v>
      </c>
      <c r="W59" s="8">
        <v>342</v>
      </c>
      <c r="X59" s="8">
        <v>0</v>
      </c>
      <c r="Y59" s="8">
        <f t="shared" si="3"/>
        <v>1028649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5</v>
      </c>
    </row>
    <row r="60" spans="1:32" ht="14.25">
      <c r="A60" s="7" t="s">
        <v>33</v>
      </c>
      <c r="B60" s="7">
        <v>3412</v>
      </c>
      <c r="C60" s="7" t="s">
        <v>69</v>
      </c>
      <c r="D60" s="7" t="s">
        <v>100</v>
      </c>
      <c r="E60" s="7" t="s">
        <v>119</v>
      </c>
      <c r="F60" s="8">
        <v>1339000</v>
      </c>
      <c r="G60" s="8">
        <v>1364692</v>
      </c>
      <c r="H60" s="8">
        <v>0</v>
      </c>
      <c r="I60" s="8">
        <v>0</v>
      </c>
      <c r="J60" s="8">
        <v>0</v>
      </c>
      <c r="K60" s="8">
        <v>79595</v>
      </c>
      <c r="L60" s="8">
        <v>0</v>
      </c>
      <c r="M60" s="8">
        <v>0</v>
      </c>
      <c r="N60" s="8">
        <f t="shared" si="2"/>
        <v>79595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f t="shared" si="3"/>
        <v>79595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11</v>
      </c>
    </row>
    <row r="61" spans="1:32" ht="14.25">
      <c r="A61" s="7" t="s">
        <v>23</v>
      </c>
      <c r="B61" s="7">
        <v>3455</v>
      </c>
      <c r="C61" s="7" t="s">
        <v>70</v>
      </c>
      <c r="D61" s="7" t="s">
        <v>94</v>
      </c>
      <c r="E61" s="7" t="s">
        <v>117</v>
      </c>
      <c r="F61" s="8">
        <v>3000000</v>
      </c>
      <c r="G61" s="8">
        <v>5152670</v>
      </c>
      <c r="H61" s="8">
        <v>67876</v>
      </c>
      <c r="I61" s="8">
        <v>621</v>
      </c>
      <c r="J61" s="8">
        <v>1915</v>
      </c>
      <c r="K61" s="8">
        <v>0</v>
      </c>
      <c r="L61" s="8">
        <v>0</v>
      </c>
      <c r="M61" s="8">
        <v>4919</v>
      </c>
      <c r="N61" s="8">
        <f t="shared" si="2"/>
        <v>7455</v>
      </c>
      <c r="O61" s="8">
        <v>429</v>
      </c>
      <c r="P61" s="8">
        <v>0</v>
      </c>
      <c r="Q61" s="8">
        <v>11434</v>
      </c>
      <c r="R61" s="8">
        <v>0</v>
      </c>
      <c r="S61" s="8">
        <v>1298</v>
      </c>
      <c r="T61" s="8">
        <v>2828</v>
      </c>
      <c r="U61" s="8">
        <v>756</v>
      </c>
      <c r="V61" s="8">
        <v>0</v>
      </c>
      <c r="W61" s="8">
        <v>12</v>
      </c>
      <c r="X61" s="8">
        <v>0</v>
      </c>
      <c r="Y61" s="8">
        <f t="shared" si="3"/>
        <v>92088</v>
      </c>
      <c r="Z61" s="8">
        <v>0</v>
      </c>
      <c r="AA61" s="8">
        <v>0</v>
      </c>
      <c r="AB61" s="8">
        <v>0</v>
      </c>
      <c r="AC61" s="8">
        <v>663.39</v>
      </c>
      <c r="AD61" s="8">
        <v>0</v>
      </c>
      <c r="AE61" s="8">
        <v>0</v>
      </c>
      <c r="AF61" s="8">
        <v>15</v>
      </c>
    </row>
    <row r="62" spans="1:32" ht="14.25">
      <c r="A62" s="7" t="s">
        <v>63</v>
      </c>
      <c r="B62" s="7">
        <v>3458</v>
      </c>
      <c r="C62" s="7" t="s">
        <v>69</v>
      </c>
      <c r="D62" s="7" t="s">
        <v>86</v>
      </c>
      <c r="E62" s="7" t="s">
        <v>119</v>
      </c>
      <c r="F62" s="8">
        <v>525000</v>
      </c>
      <c r="G62" s="8">
        <v>233588</v>
      </c>
      <c r="H62" s="8">
        <v>0</v>
      </c>
      <c r="I62" s="8">
        <v>12250</v>
      </c>
      <c r="J62" s="8">
        <v>0</v>
      </c>
      <c r="K62" s="8">
        <v>0</v>
      </c>
      <c r="L62" s="8">
        <v>0</v>
      </c>
      <c r="M62" s="8">
        <v>0</v>
      </c>
      <c r="N62" s="8">
        <f t="shared" si="2"/>
        <v>12250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f t="shared" si="3"/>
        <v>12250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15</v>
      </c>
    </row>
    <row r="63" spans="1:32" ht="14.25">
      <c r="A63" s="7" t="s">
        <v>24</v>
      </c>
      <c r="B63" s="7">
        <v>3474</v>
      </c>
      <c r="C63" s="7" t="s">
        <v>70</v>
      </c>
      <c r="D63" s="7" t="s">
        <v>95</v>
      </c>
      <c r="E63" s="7" t="s">
        <v>117</v>
      </c>
      <c r="F63" s="8">
        <v>4347900</v>
      </c>
      <c r="G63" s="8">
        <v>6486447</v>
      </c>
      <c r="H63" s="8">
        <v>46111</v>
      </c>
      <c r="I63" s="8">
        <v>0</v>
      </c>
      <c r="J63" s="8">
        <v>0</v>
      </c>
      <c r="K63" s="8">
        <v>128</v>
      </c>
      <c r="L63" s="8">
        <v>0</v>
      </c>
      <c r="M63" s="8">
        <v>299</v>
      </c>
      <c r="N63" s="8">
        <f t="shared" si="2"/>
        <v>427</v>
      </c>
      <c r="O63" s="8">
        <v>0</v>
      </c>
      <c r="P63" s="8">
        <v>29980</v>
      </c>
      <c r="Q63" s="8">
        <v>0</v>
      </c>
      <c r="R63" s="8">
        <v>11550</v>
      </c>
      <c r="S63" s="8">
        <v>107</v>
      </c>
      <c r="T63" s="8">
        <v>0</v>
      </c>
      <c r="U63" s="8">
        <v>5419</v>
      </c>
      <c r="V63" s="8">
        <v>0</v>
      </c>
      <c r="W63" s="8">
        <v>0</v>
      </c>
      <c r="X63" s="8">
        <v>0</v>
      </c>
      <c r="Y63" s="8">
        <f t="shared" si="3"/>
        <v>93594</v>
      </c>
      <c r="Z63" s="8">
        <v>0</v>
      </c>
      <c r="AA63" s="8">
        <v>0</v>
      </c>
      <c r="AB63" s="8">
        <v>0</v>
      </c>
      <c r="AC63" s="8">
        <v>27581</v>
      </c>
      <c r="AD63" s="8">
        <v>0</v>
      </c>
      <c r="AE63" s="8">
        <v>0</v>
      </c>
      <c r="AF63" s="8">
        <v>9</v>
      </c>
    </row>
    <row r="64" spans="1:32" ht="14.25">
      <c r="A64" s="7" t="s">
        <v>25</v>
      </c>
      <c r="B64" s="7">
        <v>3646</v>
      </c>
      <c r="C64" s="7" t="s">
        <v>72</v>
      </c>
      <c r="D64" s="7" t="s">
        <v>96</v>
      </c>
      <c r="E64" s="7" t="s">
        <v>117</v>
      </c>
      <c r="F64" s="8">
        <v>900000</v>
      </c>
      <c r="G64" s="8">
        <v>960392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f t="shared" si="2"/>
        <v>0</v>
      </c>
      <c r="O64" s="8">
        <v>93219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28669</v>
      </c>
      <c r="V64" s="8">
        <v>0</v>
      </c>
      <c r="W64" s="8">
        <v>0</v>
      </c>
      <c r="X64" s="8">
        <v>0</v>
      </c>
      <c r="Y64" s="8">
        <f t="shared" si="3"/>
        <v>121888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</row>
    <row r="65" spans="1:32" ht="14.25">
      <c r="A65" s="7" t="s">
        <v>62</v>
      </c>
      <c r="B65" s="7">
        <v>3660</v>
      </c>
      <c r="C65" s="7" t="s">
        <v>71</v>
      </c>
      <c r="D65" s="7" t="s">
        <v>114</v>
      </c>
      <c r="E65" s="7" t="s">
        <v>117</v>
      </c>
      <c r="F65" s="8">
        <v>997500</v>
      </c>
      <c r="G65" s="8">
        <v>415286</v>
      </c>
      <c r="H65" s="8">
        <v>33511.31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f t="shared" si="2"/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f t="shared" si="3"/>
        <v>33511.31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8</v>
      </c>
    </row>
    <row r="66" spans="1:32" ht="14.25">
      <c r="A66" s="7" t="s">
        <v>7</v>
      </c>
      <c r="B66" s="7">
        <v>3765</v>
      </c>
      <c r="C66" s="7" t="s">
        <v>68</v>
      </c>
      <c r="D66" s="7" t="s">
        <v>80</v>
      </c>
      <c r="E66" s="7" t="s">
        <v>117</v>
      </c>
      <c r="F66" s="8">
        <v>487000</v>
      </c>
      <c r="G66" s="8">
        <v>8984269</v>
      </c>
      <c r="H66" s="8">
        <v>11580.02</v>
      </c>
      <c r="I66" s="8">
        <v>168.64</v>
      </c>
      <c r="J66" s="8">
        <v>0</v>
      </c>
      <c r="K66" s="8">
        <v>606.36</v>
      </c>
      <c r="L66" s="8">
        <v>1289.1</v>
      </c>
      <c r="M66" s="8">
        <v>2354.77</v>
      </c>
      <c r="N66" s="8">
        <f t="shared" si="2"/>
        <v>4418.87</v>
      </c>
      <c r="O66" s="8">
        <v>0</v>
      </c>
      <c r="P66" s="8">
        <v>0</v>
      </c>
      <c r="Q66" s="8">
        <v>0</v>
      </c>
      <c r="R66" s="8">
        <v>0</v>
      </c>
      <c r="S66" s="8">
        <v>2387.09</v>
      </c>
      <c r="T66" s="8">
        <v>155.53</v>
      </c>
      <c r="U66" s="8">
        <v>872.38</v>
      </c>
      <c r="V66" s="8">
        <v>0</v>
      </c>
      <c r="W66" s="8">
        <v>0</v>
      </c>
      <c r="X66" s="8">
        <v>0</v>
      </c>
      <c r="Y66" s="8">
        <f t="shared" si="3"/>
        <v>19413.890000000003</v>
      </c>
      <c r="Z66" s="8">
        <v>3165.29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49</v>
      </c>
    </row>
    <row r="67" spans="1:32" ht="14.25">
      <c r="A67" s="7" t="s">
        <v>26</v>
      </c>
      <c r="B67" s="7">
        <v>3939</v>
      </c>
      <c r="C67" s="7" t="s">
        <v>72</v>
      </c>
      <c r="D67" s="7" t="s">
        <v>97</v>
      </c>
      <c r="E67" s="7" t="s">
        <v>117</v>
      </c>
      <c r="F67" s="8">
        <v>4765000</v>
      </c>
      <c r="G67" s="8">
        <v>2551564</v>
      </c>
      <c r="H67" s="8">
        <v>162469</v>
      </c>
      <c r="I67" s="8">
        <v>0</v>
      </c>
      <c r="J67" s="8">
        <v>0</v>
      </c>
      <c r="K67" s="8">
        <v>0</v>
      </c>
      <c r="L67" s="8">
        <v>2888</v>
      </c>
      <c r="M67" s="8">
        <v>2247</v>
      </c>
      <c r="N67" s="8">
        <f>SUM(I67:M67)</f>
        <v>5135</v>
      </c>
      <c r="O67" s="8">
        <v>0</v>
      </c>
      <c r="P67" s="8">
        <v>0</v>
      </c>
      <c r="Q67" s="8">
        <v>4751</v>
      </c>
      <c r="R67" s="8">
        <v>23341</v>
      </c>
      <c r="S67" s="8">
        <v>253</v>
      </c>
      <c r="T67" s="8">
        <v>0</v>
      </c>
      <c r="U67" s="8">
        <v>17461</v>
      </c>
      <c r="V67" s="8">
        <v>0</v>
      </c>
      <c r="W67" s="8">
        <v>0</v>
      </c>
      <c r="X67" s="8">
        <v>0</v>
      </c>
      <c r="Y67" s="8">
        <f>SUM(H67:M67)+SUM(O67:X67)</f>
        <v>213410</v>
      </c>
      <c r="Z67" s="8">
        <v>23594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11</v>
      </c>
    </row>
    <row r="68" spans="1:32" ht="14.25">
      <c r="A68" s="7" t="s">
        <v>39</v>
      </c>
      <c r="B68" s="7">
        <v>4126</v>
      </c>
      <c r="C68" s="7" t="s">
        <v>71</v>
      </c>
      <c r="D68" s="7" t="s">
        <v>102</v>
      </c>
      <c r="E68" s="7" t="s">
        <v>119</v>
      </c>
      <c r="F68" s="8">
        <v>3011000</v>
      </c>
      <c r="G68" s="8">
        <v>2447897</v>
      </c>
      <c r="H68" s="8">
        <v>0</v>
      </c>
      <c r="I68" s="8">
        <v>47965</v>
      </c>
      <c r="J68" s="8">
        <v>0</v>
      </c>
      <c r="K68" s="8">
        <v>0</v>
      </c>
      <c r="L68" s="8">
        <v>0</v>
      </c>
      <c r="M68" s="8">
        <v>0</v>
      </c>
      <c r="N68" s="8">
        <f>SUM(I68:M68)</f>
        <v>47965</v>
      </c>
      <c r="O68" s="8">
        <v>1803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f>SUM(H68:M68)+SUM(O68:X68)</f>
        <v>49768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20</v>
      </c>
    </row>
    <row r="69" spans="1:32" ht="15" thickBot="1">
      <c r="A69" s="7" t="s">
        <v>27</v>
      </c>
      <c r="B69" s="7">
        <v>4292</v>
      </c>
      <c r="C69" s="7" t="s">
        <v>69</v>
      </c>
      <c r="D69" s="7" t="s">
        <v>98</v>
      </c>
      <c r="E69" s="7" t="s">
        <v>117</v>
      </c>
      <c r="F69" s="8">
        <v>10300000</v>
      </c>
      <c r="G69" s="8">
        <v>9250306</v>
      </c>
      <c r="H69" s="8">
        <v>102716</v>
      </c>
      <c r="I69" s="8">
        <v>0</v>
      </c>
      <c r="J69" s="8">
        <v>396</v>
      </c>
      <c r="K69" s="8">
        <v>47316</v>
      </c>
      <c r="L69" s="8">
        <v>270</v>
      </c>
      <c r="M69" s="8">
        <v>24653</v>
      </c>
      <c r="N69" s="8">
        <f>SUM(I69:M69)</f>
        <v>72635</v>
      </c>
      <c r="O69" s="8">
        <v>0</v>
      </c>
      <c r="P69" s="8">
        <v>0</v>
      </c>
      <c r="Q69" s="8">
        <v>55065</v>
      </c>
      <c r="R69" s="8">
        <v>0</v>
      </c>
      <c r="S69" s="8">
        <v>0</v>
      </c>
      <c r="T69" s="8">
        <v>8947</v>
      </c>
      <c r="U69" s="8">
        <v>5894</v>
      </c>
      <c r="V69" s="8">
        <v>14691</v>
      </c>
      <c r="W69" s="8">
        <v>394</v>
      </c>
      <c r="X69" s="8">
        <v>0</v>
      </c>
      <c r="Y69" s="8">
        <f>SUM(H69:M69)+SUM(O69:X69)</f>
        <v>260342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29</v>
      </c>
    </row>
    <row r="70" spans="1:32" ht="14.25">
      <c r="A70" s="9"/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ht="15" thickBot="1">
      <c r="A71" s="11" t="s">
        <v>149</v>
      </c>
      <c r="B71" s="12">
        <v>67</v>
      </c>
      <c r="C71" s="12"/>
      <c r="D71" s="12"/>
      <c r="E71" s="12"/>
      <c r="F71" s="13"/>
      <c r="G71" s="13">
        <f>SUM(G3:G69)</f>
        <v>129086855</v>
      </c>
      <c r="H71" s="13">
        <f aca="true" t="shared" si="4" ref="H71:AE71">SUM(H3:H69)</f>
        <v>4040493.8200000003</v>
      </c>
      <c r="I71" s="13">
        <f t="shared" si="4"/>
        <v>420326.12</v>
      </c>
      <c r="J71" s="13">
        <f t="shared" si="4"/>
        <v>204351.55000000002</v>
      </c>
      <c r="K71" s="13">
        <f t="shared" si="4"/>
        <v>381320.15</v>
      </c>
      <c r="L71" s="13">
        <f t="shared" si="4"/>
        <v>38342.689999999995</v>
      </c>
      <c r="M71" s="13">
        <f t="shared" si="4"/>
        <v>770921.0900000001</v>
      </c>
      <c r="N71" s="13">
        <f t="shared" si="4"/>
        <v>1815261.6</v>
      </c>
      <c r="O71" s="13">
        <f t="shared" si="4"/>
        <v>307405.11</v>
      </c>
      <c r="P71" s="13">
        <f t="shared" si="4"/>
        <v>39637</v>
      </c>
      <c r="Q71" s="13">
        <f t="shared" si="4"/>
        <v>711322.16</v>
      </c>
      <c r="R71" s="13">
        <f t="shared" si="4"/>
        <v>322867.17</v>
      </c>
      <c r="S71" s="13">
        <f t="shared" si="4"/>
        <v>228570.49</v>
      </c>
      <c r="T71" s="13">
        <f t="shared" si="4"/>
        <v>41680.17</v>
      </c>
      <c r="U71" s="13">
        <f t="shared" si="4"/>
        <v>402847.64</v>
      </c>
      <c r="V71" s="13">
        <f t="shared" si="4"/>
        <v>124712.97</v>
      </c>
      <c r="W71" s="13">
        <f t="shared" si="4"/>
        <v>9101.220000000001</v>
      </c>
      <c r="X71" s="13">
        <f t="shared" si="4"/>
        <v>0</v>
      </c>
      <c r="Y71" s="13">
        <f t="shared" si="4"/>
        <v>8043899.35</v>
      </c>
      <c r="Z71" s="13">
        <f t="shared" si="4"/>
        <v>122032.52999999998</v>
      </c>
      <c r="AA71" s="13">
        <f t="shared" si="4"/>
        <v>0</v>
      </c>
      <c r="AB71" s="13">
        <f t="shared" si="4"/>
        <v>12354.140000000001</v>
      </c>
      <c r="AC71" s="13">
        <f t="shared" si="4"/>
        <v>289733.93</v>
      </c>
      <c r="AD71" s="13">
        <f t="shared" si="4"/>
        <v>1864.7399999999998</v>
      </c>
      <c r="AE71" s="13">
        <f t="shared" si="4"/>
        <v>0</v>
      </c>
      <c r="AF71" s="13"/>
    </row>
    <row r="72" spans="8:32" ht="42">
      <c r="H72" s="6" t="s">
        <v>123</v>
      </c>
      <c r="I72" s="6" t="s">
        <v>124</v>
      </c>
      <c r="J72" s="6" t="s">
        <v>125</v>
      </c>
      <c r="K72" s="6" t="s">
        <v>126</v>
      </c>
      <c r="L72" s="6" t="s">
        <v>127</v>
      </c>
      <c r="M72" s="6" t="s">
        <v>128</v>
      </c>
      <c r="N72" s="6" t="s">
        <v>129</v>
      </c>
      <c r="O72" s="6" t="s">
        <v>130</v>
      </c>
      <c r="P72" s="6" t="s">
        <v>131</v>
      </c>
      <c r="Q72" s="6" t="s">
        <v>132</v>
      </c>
      <c r="R72" s="6" t="s">
        <v>133</v>
      </c>
      <c r="S72" s="6" t="s">
        <v>134</v>
      </c>
      <c r="T72" s="6" t="s">
        <v>135</v>
      </c>
      <c r="U72" s="6" t="s">
        <v>136</v>
      </c>
      <c r="V72" s="6" t="s">
        <v>137</v>
      </c>
      <c r="W72" s="6" t="s">
        <v>138</v>
      </c>
      <c r="X72" s="6" t="s">
        <v>139</v>
      </c>
      <c r="Y72" s="6" t="s">
        <v>140</v>
      </c>
      <c r="Z72" s="6" t="s">
        <v>141</v>
      </c>
      <c r="AA72" s="6" t="s">
        <v>142</v>
      </c>
      <c r="AB72" s="6" t="s">
        <v>143</v>
      </c>
      <c r="AC72" s="6" t="s">
        <v>144</v>
      </c>
      <c r="AD72" s="6" t="s">
        <v>145</v>
      </c>
      <c r="AE72" s="6" t="s">
        <v>146</v>
      </c>
      <c r="AF72" s="6" t="s">
        <v>147</v>
      </c>
    </row>
    <row r="73" ht="15" thickBot="1"/>
    <row r="74" spans="1:2" ht="15.75" thickTop="1">
      <c r="A74" s="1" t="s">
        <v>151</v>
      </c>
      <c r="B74" s="14"/>
    </row>
    <row r="75" spans="1:2" ht="14.25">
      <c r="A75" s="15" t="s">
        <v>152</v>
      </c>
      <c r="B75" s="16" t="s">
        <v>153</v>
      </c>
    </row>
    <row r="76" spans="1:2" ht="14.25">
      <c r="A76" s="15" t="s">
        <v>154</v>
      </c>
      <c r="B76" s="16" t="s">
        <v>155</v>
      </c>
    </row>
    <row r="77" spans="1:2" ht="14.25">
      <c r="A77" s="15" t="s">
        <v>156</v>
      </c>
      <c r="B77" s="16" t="s">
        <v>157</v>
      </c>
    </row>
    <row r="78" spans="1:2" ht="14.25">
      <c r="A78" s="15" t="s">
        <v>158</v>
      </c>
      <c r="B78" s="16" t="s">
        <v>159</v>
      </c>
    </row>
    <row r="79" spans="1:2" ht="14.25">
      <c r="A79" s="15" t="s">
        <v>160</v>
      </c>
      <c r="B79" s="16" t="s">
        <v>161</v>
      </c>
    </row>
    <row r="80" spans="1:2" ht="14.25">
      <c r="A80" s="15" t="s">
        <v>162</v>
      </c>
      <c r="B80" s="16" t="s">
        <v>163</v>
      </c>
    </row>
    <row r="81" spans="1:2" ht="14.25">
      <c r="A81" s="15" t="s">
        <v>164</v>
      </c>
      <c r="B81" s="16" t="s">
        <v>165</v>
      </c>
    </row>
    <row r="82" spans="1:2" ht="15" thickBot="1">
      <c r="A82" s="17" t="s">
        <v>166</v>
      </c>
      <c r="B82" s="18" t="s">
        <v>167</v>
      </c>
    </row>
    <row r="83" ht="15" thickTop="1"/>
  </sheetData>
  <sheetProtection/>
  <printOptions/>
  <pageMargins left="0.7" right="0.7" top="0.75" bottom="0.75" header="0.3" footer="0.3"/>
  <pageSetup fitToHeight="1" fitToWidth="1" horizontalDpi="600" verticalDpi="600" orientation="landscape" paperSize="5" scale="40" r:id="rId1"/>
  <headerFooter>
    <oddHeader>&amp;CMunicipal &amp;&amp; Industrial Waste Landfills 2011&amp;RMon Jun 9 16:01:42 CDT 2014</oddHeader>
    <oddFooter>&amp;RCreated by Oracle_Excel_Tonnage, version 2.6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2"/>
  <sheetViews>
    <sheetView zoomScale="75" zoomScaleNormal="75" zoomScalePageLayoutView="0" workbookViewId="0" topLeftCell="A1">
      <pane xSplit="2" ySplit="2" topLeftCell="F5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80" sqref="B80"/>
    </sheetView>
  </sheetViews>
  <sheetFormatPr defaultColWidth="9.140625" defaultRowHeight="15"/>
  <cols>
    <col min="1" max="1" width="50.8515625" style="24" customWidth="1"/>
    <col min="2" max="2" width="52.00390625" style="24" customWidth="1"/>
    <col min="3" max="3" width="7.57421875" style="24" bestFit="1" customWidth="1"/>
    <col min="4" max="4" width="12.00390625" style="24" bestFit="1" customWidth="1"/>
    <col min="5" max="5" width="8.140625" style="24" bestFit="1" customWidth="1"/>
    <col min="6" max="6" width="11.57421875" style="25" bestFit="1" customWidth="1"/>
    <col min="7" max="7" width="12.57421875" style="25" bestFit="1" customWidth="1"/>
    <col min="8" max="8" width="10.421875" style="25" bestFit="1" customWidth="1"/>
    <col min="9" max="11" width="8.57421875" style="25" bestFit="1" customWidth="1"/>
    <col min="12" max="12" width="7.57421875" style="25" bestFit="1" customWidth="1"/>
    <col min="13" max="13" width="8.57421875" style="25" bestFit="1" customWidth="1"/>
    <col min="14" max="14" width="10.421875" style="25" bestFit="1" customWidth="1"/>
    <col min="15" max="15" width="8.57421875" style="25" bestFit="1" customWidth="1"/>
    <col min="16" max="16" width="7.57421875" style="25" bestFit="1" customWidth="1"/>
    <col min="17" max="19" width="8.57421875" style="25" bestFit="1" customWidth="1"/>
    <col min="20" max="20" width="7.57421875" style="25" bestFit="1" customWidth="1"/>
    <col min="21" max="22" width="8.57421875" style="25" bestFit="1" customWidth="1"/>
    <col min="23" max="24" width="7.57421875" style="25" bestFit="1" customWidth="1"/>
    <col min="25" max="25" width="10.421875" style="25" bestFit="1" customWidth="1"/>
    <col min="26" max="26" width="8.57421875" style="25" customWidth="1"/>
    <col min="27" max="27" width="3.00390625" style="25" bestFit="1" customWidth="1"/>
    <col min="28" max="28" width="7.57421875" style="25" bestFit="1" customWidth="1"/>
    <col min="29" max="29" width="8.57421875" style="25" bestFit="1" customWidth="1"/>
    <col min="30" max="31" width="6.421875" style="25" bestFit="1" customWidth="1"/>
    <col min="32" max="32" width="8.8515625" style="25" bestFit="1" customWidth="1"/>
    <col min="33" max="48" width="6.57421875" style="25" customWidth="1"/>
  </cols>
  <sheetData>
    <row r="1" spans="1:48" ht="14.25">
      <c r="A1" s="2" t="s">
        <v>168</v>
      </c>
      <c r="B1" s="19"/>
      <c r="C1" s="19"/>
      <c r="D1" s="19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1" t="s">
        <v>150</v>
      </c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</row>
    <row r="2" spans="1:48" ht="38.25">
      <c r="A2" s="22" t="s">
        <v>0</v>
      </c>
      <c r="B2" s="22" t="s">
        <v>66</v>
      </c>
      <c r="C2" s="22" t="s">
        <v>67</v>
      </c>
      <c r="D2" s="22" t="s">
        <v>73</v>
      </c>
      <c r="E2" s="22" t="s">
        <v>116</v>
      </c>
      <c r="F2" s="23" t="s">
        <v>121</v>
      </c>
      <c r="G2" s="23" t="s">
        <v>122</v>
      </c>
      <c r="H2" s="23" t="s">
        <v>123</v>
      </c>
      <c r="I2" s="23" t="s">
        <v>124</v>
      </c>
      <c r="J2" s="23" t="s">
        <v>125</v>
      </c>
      <c r="K2" s="23" t="s">
        <v>126</v>
      </c>
      <c r="L2" s="23" t="s">
        <v>127</v>
      </c>
      <c r="M2" s="23" t="s">
        <v>128</v>
      </c>
      <c r="N2" s="23" t="s">
        <v>129</v>
      </c>
      <c r="O2" s="23" t="s">
        <v>130</v>
      </c>
      <c r="P2" s="23" t="s">
        <v>131</v>
      </c>
      <c r="Q2" s="23" t="s">
        <v>132</v>
      </c>
      <c r="R2" s="23" t="s">
        <v>133</v>
      </c>
      <c r="S2" s="23" t="s">
        <v>134</v>
      </c>
      <c r="T2" s="23" t="s">
        <v>135</v>
      </c>
      <c r="U2" s="23" t="s">
        <v>136</v>
      </c>
      <c r="V2" s="23" t="s">
        <v>137</v>
      </c>
      <c r="W2" s="23" t="s">
        <v>138</v>
      </c>
      <c r="X2" s="23" t="s">
        <v>139</v>
      </c>
      <c r="Y2" s="23" t="s">
        <v>140</v>
      </c>
      <c r="Z2" s="23" t="s">
        <v>141</v>
      </c>
      <c r="AA2" s="23" t="s">
        <v>142</v>
      </c>
      <c r="AB2" s="23" t="s">
        <v>143</v>
      </c>
      <c r="AC2" s="23" t="s">
        <v>144</v>
      </c>
      <c r="AD2" s="23" t="s">
        <v>145</v>
      </c>
      <c r="AE2" s="23" t="s">
        <v>146</v>
      </c>
      <c r="AF2" s="23" t="s">
        <v>147</v>
      </c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</row>
    <row r="3" spans="1:32" ht="14.25">
      <c r="A3" s="24" t="s">
        <v>64</v>
      </c>
      <c r="B3" s="24">
        <v>3150</v>
      </c>
      <c r="C3" s="24" t="s">
        <v>71</v>
      </c>
      <c r="D3" s="24" t="s">
        <v>115</v>
      </c>
      <c r="E3" s="24" t="s">
        <v>117</v>
      </c>
      <c r="F3" s="25">
        <v>700000</v>
      </c>
      <c r="G3" s="25">
        <v>177883</v>
      </c>
      <c r="H3" s="25">
        <v>16729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f aca="true" t="shared" si="0" ref="N3:N34">SUM(I3:M3)</f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f aca="true" t="shared" si="1" ref="Y3:Y34">SUM(H3:M3)+SUM(O3:X3)</f>
        <v>16729</v>
      </c>
      <c r="Z3" s="25">
        <v>0</v>
      </c>
      <c r="AA3" s="25">
        <v>0</v>
      </c>
      <c r="AB3" s="25">
        <v>0</v>
      </c>
      <c r="AC3" s="25">
        <v>0</v>
      </c>
      <c r="AD3" s="25">
        <v>0</v>
      </c>
      <c r="AE3" s="25">
        <v>0</v>
      </c>
      <c r="AF3" s="25">
        <v>7</v>
      </c>
    </row>
    <row r="4" spans="1:32" ht="14.25">
      <c r="A4" s="24" t="s">
        <v>4</v>
      </c>
      <c r="B4" s="24">
        <v>2967</v>
      </c>
      <c r="C4" s="24" t="s">
        <v>71</v>
      </c>
      <c r="D4" s="24" t="s">
        <v>77</v>
      </c>
      <c r="E4" s="24" t="s">
        <v>117</v>
      </c>
      <c r="F4" s="25">
        <v>1200000</v>
      </c>
      <c r="G4" s="25">
        <v>346806</v>
      </c>
      <c r="H4" s="25">
        <v>166860.49</v>
      </c>
      <c r="I4" s="25">
        <v>0</v>
      </c>
      <c r="J4" s="25">
        <v>721.23</v>
      </c>
      <c r="K4" s="25">
        <v>2481.08</v>
      </c>
      <c r="L4" s="25">
        <v>2066.52</v>
      </c>
      <c r="M4" s="25">
        <v>15965.44</v>
      </c>
      <c r="N4" s="25">
        <f t="shared" si="0"/>
        <v>21234.27</v>
      </c>
      <c r="O4" s="25">
        <v>0</v>
      </c>
      <c r="P4" s="25">
        <v>0</v>
      </c>
      <c r="Q4" s="25">
        <v>24892.95</v>
      </c>
      <c r="R4" s="25">
        <v>0</v>
      </c>
      <c r="S4" s="25">
        <v>18066.29</v>
      </c>
      <c r="T4" s="25">
        <v>0</v>
      </c>
      <c r="U4" s="25">
        <v>11847.23</v>
      </c>
      <c r="V4" s="25">
        <v>0</v>
      </c>
      <c r="W4" s="25">
        <v>0</v>
      </c>
      <c r="X4" s="25">
        <v>0</v>
      </c>
      <c r="Y4" s="25">
        <f t="shared" si="1"/>
        <v>242901.22999999998</v>
      </c>
      <c r="Z4" s="25">
        <v>0</v>
      </c>
      <c r="AA4" s="25">
        <v>0</v>
      </c>
      <c r="AB4" s="25">
        <v>0</v>
      </c>
      <c r="AC4" s="25">
        <v>0</v>
      </c>
      <c r="AD4" s="25">
        <v>0</v>
      </c>
      <c r="AE4" s="25">
        <v>0</v>
      </c>
      <c r="AF4" s="25">
        <v>3</v>
      </c>
    </row>
    <row r="5" spans="1:32" ht="14.25">
      <c r="A5" s="24" t="s">
        <v>13</v>
      </c>
      <c r="B5" s="24">
        <v>3134</v>
      </c>
      <c r="C5" s="24" t="s">
        <v>69</v>
      </c>
      <c r="D5" s="24" t="s">
        <v>86</v>
      </c>
      <c r="E5" s="24" t="s">
        <v>117</v>
      </c>
      <c r="F5" s="25">
        <v>7546000</v>
      </c>
      <c r="G5" s="25">
        <v>748000</v>
      </c>
      <c r="H5" s="25">
        <v>185898.85</v>
      </c>
      <c r="I5" s="25">
        <v>0</v>
      </c>
      <c r="J5" s="25">
        <v>42169.97</v>
      </c>
      <c r="K5" s="25">
        <v>27785.96</v>
      </c>
      <c r="L5" s="25">
        <v>351.46</v>
      </c>
      <c r="M5" s="25">
        <v>108509.84</v>
      </c>
      <c r="N5" s="25">
        <f t="shared" si="0"/>
        <v>178817.22999999998</v>
      </c>
      <c r="O5" s="25">
        <v>0</v>
      </c>
      <c r="P5" s="25">
        <v>0</v>
      </c>
      <c r="Q5" s="25">
        <v>13349.06</v>
      </c>
      <c r="R5" s="25">
        <v>45031.5</v>
      </c>
      <c r="S5" s="25">
        <v>11811.34</v>
      </c>
      <c r="T5" s="25">
        <v>22297.88</v>
      </c>
      <c r="U5" s="25">
        <v>13700.86</v>
      </c>
      <c r="V5" s="25">
        <v>110021.97</v>
      </c>
      <c r="W5" s="25">
        <v>0</v>
      </c>
      <c r="X5" s="25">
        <v>0</v>
      </c>
      <c r="Y5" s="25">
        <f t="shared" si="1"/>
        <v>580928.69</v>
      </c>
      <c r="Z5" s="25">
        <v>0</v>
      </c>
      <c r="AA5" s="25">
        <v>0</v>
      </c>
      <c r="AB5" s="25">
        <v>0</v>
      </c>
      <c r="AC5" s="25">
        <v>0</v>
      </c>
      <c r="AD5" s="25">
        <v>0</v>
      </c>
      <c r="AE5" s="25">
        <v>0</v>
      </c>
      <c r="AF5" s="25">
        <v>15</v>
      </c>
    </row>
    <row r="6" spans="1:32" ht="14.25">
      <c r="A6" s="24" t="s">
        <v>12</v>
      </c>
      <c r="B6" s="24">
        <v>3097</v>
      </c>
      <c r="C6" s="24" t="s">
        <v>71</v>
      </c>
      <c r="D6" s="24" t="s">
        <v>85</v>
      </c>
      <c r="E6" s="24" t="s">
        <v>117</v>
      </c>
      <c r="F6" s="25">
        <v>3000000</v>
      </c>
      <c r="G6" s="25">
        <v>3021790</v>
      </c>
      <c r="H6" s="25">
        <v>303620.88</v>
      </c>
      <c r="I6" s="25">
        <v>602.23</v>
      </c>
      <c r="J6" s="25">
        <v>2706.85</v>
      </c>
      <c r="K6" s="25">
        <v>4457.1</v>
      </c>
      <c r="L6" s="25">
        <v>0</v>
      </c>
      <c r="M6" s="25">
        <v>16540.63</v>
      </c>
      <c r="N6" s="25">
        <f t="shared" si="0"/>
        <v>24306.81</v>
      </c>
      <c r="O6" s="25">
        <v>25093.19</v>
      </c>
      <c r="P6" s="25">
        <v>0</v>
      </c>
      <c r="Q6" s="25">
        <v>7367.02</v>
      </c>
      <c r="R6" s="25">
        <v>65600.67</v>
      </c>
      <c r="S6" s="25">
        <v>15790.49</v>
      </c>
      <c r="T6" s="25">
        <v>0</v>
      </c>
      <c r="U6" s="25">
        <v>18153.83</v>
      </c>
      <c r="V6" s="25">
        <v>0</v>
      </c>
      <c r="W6" s="25">
        <v>0</v>
      </c>
      <c r="X6" s="25">
        <v>0</v>
      </c>
      <c r="Y6" s="25">
        <f t="shared" si="1"/>
        <v>459932.88999999996</v>
      </c>
      <c r="Z6" s="25">
        <v>0</v>
      </c>
      <c r="AA6" s="25">
        <v>0</v>
      </c>
      <c r="AB6" s="25">
        <v>3204.78</v>
      </c>
      <c r="AC6" s="25">
        <v>138844.6</v>
      </c>
      <c r="AD6" s="25">
        <v>0</v>
      </c>
      <c r="AE6" s="25">
        <v>0</v>
      </c>
      <c r="AF6" s="25">
        <v>6</v>
      </c>
    </row>
    <row r="7" spans="1:32" ht="14.25">
      <c r="A7" s="24" t="s">
        <v>19</v>
      </c>
      <c r="B7" s="24">
        <v>3290</v>
      </c>
      <c r="C7" s="24" t="s">
        <v>68</v>
      </c>
      <c r="D7" s="24" t="s">
        <v>92</v>
      </c>
      <c r="E7" s="24" t="s">
        <v>117</v>
      </c>
      <c r="F7" s="25">
        <v>3550360</v>
      </c>
      <c r="G7" s="25">
        <v>10315469</v>
      </c>
      <c r="H7" s="25">
        <v>208121</v>
      </c>
      <c r="I7" s="25">
        <v>0</v>
      </c>
      <c r="J7" s="25">
        <v>8282</v>
      </c>
      <c r="K7" s="25">
        <v>2425</v>
      </c>
      <c r="L7" s="25">
        <v>194</v>
      </c>
      <c r="M7" s="25">
        <v>55203</v>
      </c>
      <c r="N7" s="25">
        <f t="shared" si="0"/>
        <v>66104</v>
      </c>
      <c r="O7" s="25">
        <v>34036</v>
      </c>
      <c r="P7" s="25">
        <v>0</v>
      </c>
      <c r="Q7" s="25">
        <v>21829</v>
      </c>
      <c r="R7" s="25">
        <v>51584</v>
      </c>
      <c r="S7" s="25">
        <v>5666</v>
      </c>
      <c r="T7" s="25">
        <v>0</v>
      </c>
      <c r="U7" s="25">
        <v>64922</v>
      </c>
      <c r="V7" s="25">
        <v>0</v>
      </c>
      <c r="W7" s="25">
        <v>2326</v>
      </c>
      <c r="X7" s="25">
        <v>0</v>
      </c>
      <c r="Y7" s="25">
        <f t="shared" si="1"/>
        <v>454588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7</v>
      </c>
    </row>
    <row r="8" spans="1:32" ht="14.25">
      <c r="A8" s="24" t="s">
        <v>9</v>
      </c>
      <c r="B8" s="24">
        <v>3068</v>
      </c>
      <c r="C8" s="24" t="s">
        <v>72</v>
      </c>
      <c r="D8" s="24" t="s">
        <v>82</v>
      </c>
      <c r="E8" s="24" t="s">
        <v>117</v>
      </c>
      <c r="F8" s="25">
        <v>3885800</v>
      </c>
      <c r="G8" s="25">
        <v>6716428</v>
      </c>
      <c r="H8" s="25">
        <v>248954</v>
      </c>
      <c r="I8" s="25">
        <v>10279</v>
      </c>
      <c r="J8" s="25">
        <v>0</v>
      </c>
      <c r="K8" s="25">
        <v>17973</v>
      </c>
      <c r="L8" s="25">
        <v>5349</v>
      </c>
      <c r="M8" s="25">
        <v>35291</v>
      </c>
      <c r="N8" s="25">
        <f t="shared" si="0"/>
        <v>68892</v>
      </c>
      <c r="O8" s="25">
        <v>4678</v>
      </c>
      <c r="P8" s="25">
        <v>0</v>
      </c>
      <c r="Q8" s="25">
        <v>0</v>
      </c>
      <c r="R8" s="25">
        <v>34973</v>
      </c>
      <c r="S8" s="25">
        <v>2781</v>
      </c>
      <c r="T8" s="25">
        <v>0</v>
      </c>
      <c r="U8" s="25">
        <v>20432</v>
      </c>
      <c r="V8" s="25">
        <v>0</v>
      </c>
      <c r="W8" s="25">
        <v>3262</v>
      </c>
      <c r="X8" s="25">
        <v>0</v>
      </c>
      <c r="Y8" s="25">
        <f t="shared" si="1"/>
        <v>383972</v>
      </c>
      <c r="Z8" s="25">
        <v>19445.73</v>
      </c>
      <c r="AA8" s="25">
        <v>0</v>
      </c>
      <c r="AB8" s="25">
        <v>8954.77</v>
      </c>
      <c r="AC8" s="25">
        <v>0</v>
      </c>
      <c r="AD8" s="25">
        <v>0</v>
      </c>
      <c r="AE8" s="25">
        <v>0</v>
      </c>
      <c r="AF8" s="25">
        <v>10</v>
      </c>
    </row>
    <row r="9" spans="1:32" ht="14.25">
      <c r="A9" s="24" t="s">
        <v>16</v>
      </c>
      <c r="B9" s="24">
        <v>3244</v>
      </c>
      <c r="C9" s="24" t="s">
        <v>68</v>
      </c>
      <c r="D9" s="24" t="s">
        <v>89</v>
      </c>
      <c r="E9" s="24" t="s">
        <v>117</v>
      </c>
      <c r="F9" s="25">
        <v>5197000</v>
      </c>
      <c r="G9" s="25">
        <v>4819916</v>
      </c>
      <c r="H9" s="25">
        <v>228435</v>
      </c>
      <c r="I9" s="25">
        <v>0</v>
      </c>
      <c r="J9" s="25">
        <v>0</v>
      </c>
      <c r="K9" s="25">
        <v>0</v>
      </c>
      <c r="L9" s="25">
        <v>0</v>
      </c>
      <c r="M9" s="25">
        <v>25297</v>
      </c>
      <c r="N9" s="25">
        <f t="shared" si="0"/>
        <v>25297</v>
      </c>
      <c r="O9" s="25">
        <v>1892</v>
      </c>
      <c r="P9" s="25">
        <v>0</v>
      </c>
      <c r="Q9" s="25">
        <v>39496</v>
      </c>
      <c r="R9" s="25">
        <v>34099</v>
      </c>
      <c r="S9" s="25">
        <v>4135</v>
      </c>
      <c r="T9" s="25">
        <v>0</v>
      </c>
      <c r="U9" s="25">
        <v>23894</v>
      </c>
      <c r="V9" s="25">
        <v>0</v>
      </c>
      <c r="W9" s="25">
        <v>692</v>
      </c>
      <c r="X9" s="25">
        <v>0</v>
      </c>
      <c r="Y9" s="25">
        <f t="shared" si="1"/>
        <v>357940</v>
      </c>
      <c r="Z9" s="25">
        <v>47681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11</v>
      </c>
    </row>
    <row r="10" spans="1:32" ht="14.25">
      <c r="A10" s="24" t="s">
        <v>63</v>
      </c>
      <c r="B10" s="24">
        <v>3458</v>
      </c>
      <c r="C10" s="24" t="s">
        <v>69</v>
      </c>
      <c r="D10" s="24" t="s">
        <v>86</v>
      </c>
      <c r="E10" s="24" t="s">
        <v>119</v>
      </c>
      <c r="F10" s="25">
        <v>525000</v>
      </c>
      <c r="G10" s="25">
        <v>233588</v>
      </c>
      <c r="H10" s="25">
        <v>0</v>
      </c>
      <c r="I10" s="25">
        <v>12250</v>
      </c>
      <c r="J10" s="25">
        <v>0</v>
      </c>
      <c r="K10" s="25">
        <v>0</v>
      </c>
      <c r="L10" s="25">
        <v>0</v>
      </c>
      <c r="M10" s="25">
        <v>0</v>
      </c>
      <c r="N10" s="25">
        <f t="shared" si="0"/>
        <v>12250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f t="shared" si="1"/>
        <v>12250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15</v>
      </c>
    </row>
    <row r="11" spans="1:32" ht="14.25">
      <c r="A11" s="24" t="s">
        <v>29</v>
      </c>
      <c r="B11" s="24">
        <v>3036</v>
      </c>
      <c r="C11" s="24" t="s">
        <v>69</v>
      </c>
      <c r="D11" s="24" t="s">
        <v>75</v>
      </c>
      <c r="E11" s="24" t="s">
        <v>118</v>
      </c>
      <c r="F11" s="25">
        <v>4250000</v>
      </c>
      <c r="G11" s="25">
        <v>52834</v>
      </c>
      <c r="H11" s="25">
        <v>0</v>
      </c>
      <c r="I11" s="25">
        <v>254</v>
      </c>
      <c r="J11" s="25">
        <v>3832</v>
      </c>
      <c r="K11" s="25">
        <v>0</v>
      </c>
      <c r="L11" s="25">
        <v>0</v>
      </c>
      <c r="M11" s="25">
        <v>0</v>
      </c>
      <c r="N11" s="25">
        <f t="shared" si="0"/>
        <v>4086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f t="shared" si="1"/>
        <v>4086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2</v>
      </c>
    </row>
    <row r="12" spans="1:32" ht="14.25">
      <c r="A12" s="24" t="s">
        <v>24</v>
      </c>
      <c r="B12" s="24">
        <v>3474</v>
      </c>
      <c r="C12" s="24" t="s">
        <v>70</v>
      </c>
      <c r="D12" s="24" t="s">
        <v>95</v>
      </c>
      <c r="E12" s="24" t="s">
        <v>117</v>
      </c>
      <c r="F12" s="25">
        <v>4347900</v>
      </c>
      <c r="G12" s="25">
        <v>6486447</v>
      </c>
      <c r="H12" s="25">
        <v>46111</v>
      </c>
      <c r="I12" s="25">
        <v>0</v>
      </c>
      <c r="J12" s="25">
        <v>0</v>
      </c>
      <c r="K12" s="25">
        <v>128</v>
      </c>
      <c r="L12" s="25">
        <v>0</v>
      </c>
      <c r="M12" s="25">
        <v>299</v>
      </c>
      <c r="N12" s="25">
        <f t="shared" si="0"/>
        <v>427</v>
      </c>
      <c r="O12" s="25">
        <v>0</v>
      </c>
      <c r="P12" s="25">
        <v>29980</v>
      </c>
      <c r="Q12" s="25">
        <v>0</v>
      </c>
      <c r="R12" s="25">
        <v>11550</v>
      </c>
      <c r="S12" s="25">
        <v>107</v>
      </c>
      <c r="T12" s="25">
        <v>0</v>
      </c>
      <c r="U12" s="25">
        <v>5419</v>
      </c>
      <c r="V12" s="25">
        <v>0</v>
      </c>
      <c r="W12" s="25">
        <v>0</v>
      </c>
      <c r="X12" s="25">
        <v>0</v>
      </c>
      <c r="Y12" s="25">
        <f t="shared" si="1"/>
        <v>93594</v>
      </c>
      <c r="Z12" s="25">
        <v>0</v>
      </c>
      <c r="AA12" s="25">
        <v>0</v>
      </c>
      <c r="AB12" s="25">
        <v>0</v>
      </c>
      <c r="AC12" s="25">
        <v>27581</v>
      </c>
      <c r="AD12" s="25">
        <v>0</v>
      </c>
      <c r="AE12" s="25">
        <v>0</v>
      </c>
      <c r="AF12" s="25">
        <v>9</v>
      </c>
    </row>
    <row r="13" spans="1:32" ht="14.25">
      <c r="A13" s="24" t="s">
        <v>44</v>
      </c>
      <c r="B13" s="24">
        <v>1907</v>
      </c>
      <c r="C13" s="24" t="s">
        <v>69</v>
      </c>
      <c r="D13" s="24" t="s">
        <v>87</v>
      </c>
      <c r="E13" s="24" t="s">
        <v>118</v>
      </c>
      <c r="F13" s="25">
        <v>175000</v>
      </c>
      <c r="G13" s="25">
        <v>36211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f t="shared" si="0"/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f t="shared" si="1"/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19</v>
      </c>
    </row>
    <row r="14" spans="1:32" ht="14.25">
      <c r="A14" s="24" t="s">
        <v>57</v>
      </c>
      <c r="B14" s="24">
        <v>3122</v>
      </c>
      <c r="C14" s="24" t="s">
        <v>72</v>
      </c>
      <c r="D14" s="24" t="s">
        <v>111</v>
      </c>
      <c r="E14" s="24" t="s">
        <v>118</v>
      </c>
      <c r="F14" s="25">
        <v>83400</v>
      </c>
      <c r="G14" s="25">
        <v>60000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f t="shared" si="0"/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f t="shared" si="1"/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20</v>
      </c>
    </row>
    <row r="15" spans="1:32" ht="14.25">
      <c r="A15" s="24" t="s">
        <v>39</v>
      </c>
      <c r="B15" s="24">
        <v>4126</v>
      </c>
      <c r="C15" s="24" t="s">
        <v>71</v>
      </c>
      <c r="D15" s="24" t="s">
        <v>102</v>
      </c>
      <c r="E15" s="24" t="s">
        <v>119</v>
      </c>
      <c r="F15" s="25">
        <v>3011000</v>
      </c>
      <c r="G15" s="25">
        <v>2447897</v>
      </c>
      <c r="H15" s="25">
        <v>0</v>
      </c>
      <c r="I15" s="25">
        <v>47965</v>
      </c>
      <c r="J15" s="25">
        <v>0</v>
      </c>
      <c r="K15" s="25">
        <v>0</v>
      </c>
      <c r="L15" s="25">
        <v>0</v>
      </c>
      <c r="M15" s="25">
        <v>0</v>
      </c>
      <c r="N15" s="25">
        <f t="shared" si="0"/>
        <v>47965</v>
      </c>
      <c r="O15" s="25">
        <v>1803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f t="shared" si="1"/>
        <v>49768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20</v>
      </c>
    </row>
    <row r="16" spans="1:32" ht="14.25">
      <c r="A16" s="24" t="s">
        <v>6</v>
      </c>
      <c r="B16" s="24">
        <v>3018</v>
      </c>
      <c r="C16" s="24" t="s">
        <v>72</v>
      </c>
      <c r="D16" s="24" t="s">
        <v>79</v>
      </c>
      <c r="E16" s="24" t="s">
        <v>117</v>
      </c>
      <c r="F16" s="25">
        <v>650000</v>
      </c>
      <c r="G16" s="25">
        <v>235490</v>
      </c>
      <c r="H16" s="25">
        <v>122370</v>
      </c>
      <c r="I16" s="25">
        <v>0</v>
      </c>
      <c r="J16" s="25">
        <v>0</v>
      </c>
      <c r="K16" s="25">
        <v>0</v>
      </c>
      <c r="L16" s="25">
        <v>0</v>
      </c>
      <c r="M16" s="25">
        <v>4272</v>
      </c>
      <c r="N16" s="25">
        <f t="shared" si="0"/>
        <v>4272</v>
      </c>
      <c r="O16" s="25">
        <v>6107</v>
      </c>
      <c r="P16" s="25">
        <v>0</v>
      </c>
      <c r="Q16" s="25">
        <v>0</v>
      </c>
      <c r="R16" s="25">
        <v>0</v>
      </c>
      <c r="S16" s="25">
        <v>474</v>
      </c>
      <c r="T16" s="25">
        <v>0</v>
      </c>
      <c r="U16" s="25">
        <v>35429</v>
      </c>
      <c r="V16" s="25">
        <v>0</v>
      </c>
      <c r="W16" s="25">
        <v>0</v>
      </c>
      <c r="X16" s="25">
        <v>0</v>
      </c>
      <c r="Y16" s="25">
        <f t="shared" si="1"/>
        <v>168652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1</v>
      </c>
    </row>
    <row r="17" spans="1:32" ht="14.25">
      <c r="A17" s="24" t="s">
        <v>41</v>
      </c>
      <c r="B17" s="24">
        <v>1365</v>
      </c>
      <c r="C17" s="24" t="s">
        <v>71</v>
      </c>
      <c r="D17" s="24" t="s">
        <v>77</v>
      </c>
      <c r="E17" s="24" t="s">
        <v>119</v>
      </c>
      <c r="F17" s="25">
        <v>1260000</v>
      </c>
      <c r="G17" s="25">
        <v>524842</v>
      </c>
      <c r="H17" s="25">
        <v>0</v>
      </c>
      <c r="I17" s="25">
        <v>31407</v>
      </c>
      <c r="J17" s="25">
        <v>0</v>
      </c>
      <c r="K17" s="25">
        <v>0</v>
      </c>
      <c r="L17" s="25">
        <v>0</v>
      </c>
      <c r="M17" s="25">
        <v>0</v>
      </c>
      <c r="N17" s="25">
        <f t="shared" si="0"/>
        <v>31407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f t="shared" si="1"/>
        <v>31407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15</v>
      </c>
    </row>
    <row r="18" spans="1:32" ht="14.25">
      <c r="A18" s="24" t="s">
        <v>48</v>
      </c>
      <c r="B18" s="24">
        <v>2613</v>
      </c>
      <c r="C18" s="24" t="s">
        <v>71</v>
      </c>
      <c r="D18" s="24" t="s">
        <v>77</v>
      </c>
      <c r="E18" s="24" t="s">
        <v>119</v>
      </c>
      <c r="F18" s="25">
        <v>2736369</v>
      </c>
      <c r="G18" s="25">
        <v>222671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6098</v>
      </c>
      <c r="N18" s="25">
        <f t="shared" si="0"/>
        <v>6098</v>
      </c>
      <c r="O18" s="25">
        <v>6103</v>
      </c>
      <c r="P18" s="25">
        <v>0</v>
      </c>
      <c r="Q18" s="25">
        <v>660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f t="shared" si="1"/>
        <v>12861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49</v>
      </c>
    </row>
    <row r="19" spans="1:32" ht="14.25">
      <c r="A19" s="24" t="s">
        <v>45</v>
      </c>
      <c r="B19" s="24">
        <v>3350</v>
      </c>
      <c r="C19" s="24" t="s">
        <v>71</v>
      </c>
      <c r="D19" s="24" t="s">
        <v>93</v>
      </c>
      <c r="E19" s="24" t="s">
        <v>118</v>
      </c>
      <c r="F19" s="25">
        <v>368900</v>
      </c>
      <c r="G19" s="25">
        <v>261000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f t="shared" si="0"/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f t="shared" si="1"/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4</v>
      </c>
    </row>
    <row r="20" spans="1:32" ht="14.25">
      <c r="A20" s="24" t="s">
        <v>49</v>
      </c>
      <c r="B20" s="24">
        <v>2806</v>
      </c>
      <c r="C20" s="24" t="s">
        <v>71</v>
      </c>
      <c r="D20" s="24" t="s">
        <v>93</v>
      </c>
      <c r="E20" s="24" t="s">
        <v>118</v>
      </c>
      <c r="F20" s="25">
        <v>500000</v>
      </c>
      <c r="G20" s="25">
        <v>16400</v>
      </c>
      <c r="H20" s="25">
        <v>0</v>
      </c>
      <c r="I20" s="25">
        <v>3284</v>
      </c>
      <c r="J20" s="25">
        <v>12537</v>
      </c>
      <c r="K20" s="25">
        <v>0</v>
      </c>
      <c r="L20" s="25">
        <v>0</v>
      </c>
      <c r="M20" s="25">
        <v>934</v>
      </c>
      <c r="N20" s="25">
        <f t="shared" si="0"/>
        <v>16755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f t="shared" si="1"/>
        <v>16755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11</v>
      </c>
    </row>
    <row r="21" spans="1:32" ht="14.25">
      <c r="A21" s="24" t="s">
        <v>36</v>
      </c>
      <c r="B21" s="24">
        <v>1882</v>
      </c>
      <c r="C21" s="24" t="s">
        <v>68</v>
      </c>
      <c r="D21" s="24" t="s">
        <v>74</v>
      </c>
      <c r="E21" s="24" t="s">
        <v>119</v>
      </c>
      <c r="F21" s="25">
        <v>569000</v>
      </c>
      <c r="G21" s="25">
        <v>157880</v>
      </c>
      <c r="H21" s="25">
        <v>0</v>
      </c>
      <c r="I21" s="25">
        <v>0</v>
      </c>
      <c r="J21" s="25">
        <v>0</v>
      </c>
      <c r="K21" s="25">
        <v>4776</v>
      </c>
      <c r="L21" s="25">
        <v>0</v>
      </c>
      <c r="M21" s="25">
        <v>0</v>
      </c>
      <c r="N21" s="25">
        <f t="shared" si="0"/>
        <v>4776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f t="shared" si="1"/>
        <v>4776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12</v>
      </c>
    </row>
    <row r="22" spans="1:32" ht="14.25">
      <c r="A22" s="24" t="s">
        <v>42</v>
      </c>
      <c r="B22" s="24">
        <v>2893</v>
      </c>
      <c r="C22" s="24" t="s">
        <v>69</v>
      </c>
      <c r="D22" s="24" t="s">
        <v>104</v>
      </c>
      <c r="E22" s="24" t="s">
        <v>119</v>
      </c>
      <c r="F22" s="25">
        <v>750000</v>
      </c>
      <c r="G22" s="25">
        <v>233817</v>
      </c>
      <c r="H22" s="25">
        <v>0</v>
      </c>
      <c r="I22" s="25">
        <v>0</v>
      </c>
      <c r="J22" s="25">
        <v>13481</v>
      </c>
      <c r="K22" s="25">
        <v>0</v>
      </c>
      <c r="L22" s="25">
        <v>0</v>
      </c>
      <c r="M22" s="25">
        <v>0</v>
      </c>
      <c r="N22" s="25">
        <f t="shared" si="0"/>
        <v>13481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f t="shared" si="1"/>
        <v>13481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15</v>
      </c>
    </row>
    <row r="23" spans="1:32" ht="14.25">
      <c r="A23" s="24" t="s">
        <v>51</v>
      </c>
      <c r="B23" s="24">
        <v>2332</v>
      </c>
      <c r="C23" s="24" t="s">
        <v>69</v>
      </c>
      <c r="D23" s="24" t="s">
        <v>104</v>
      </c>
      <c r="E23" s="24" t="s">
        <v>119</v>
      </c>
      <c r="F23" s="25">
        <v>6250000</v>
      </c>
      <c r="G23" s="25">
        <v>2467558</v>
      </c>
      <c r="H23" s="25">
        <v>0</v>
      </c>
      <c r="I23" s="25">
        <v>0</v>
      </c>
      <c r="J23" s="25">
        <v>48426</v>
      </c>
      <c r="K23" s="25">
        <v>0</v>
      </c>
      <c r="L23" s="25">
        <v>0</v>
      </c>
      <c r="M23" s="25">
        <v>0</v>
      </c>
      <c r="N23" s="25">
        <f t="shared" si="0"/>
        <v>48426</v>
      </c>
      <c r="O23" s="25">
        <v>0</v>
      </c>
      <c r="P23" s="25">
        <v>0</v>
      </c>
      <c r="Q23" s="25">
        <v>159441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f t="shared" si="1"/>
        <v>207867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16</v>
      </c>
    </row>
    <row r="24" spans="1:32" ht="14.25">
      <c r="A24" s="24" t="s">
        <v>43</v>
      </c>
      <c r="B24" s="24">
        <v>2974</v>
      </c>
      <c r="C24" s="24" t="s">
        <v>72</v>
      </c>
      <c r="D24" s="24" t="s">
        <v>96</v>
      </c>
      <c r="E24" s="24" t="s">
        <v>118</v>
      </c>
      <c r="F24" s="25">
        <v>375000</v>
      </c>
      <c r="G24" s="25">
        <v>302910</v>
      </c>
      <c r="H24" s="25">
        <v>0</v>
      </c>
      <c r="I24" s="25">
        <v>0</v>
      </c>
      <c r="J24" s="25">
        <v>0</v>
      </c>
      <c r="K24" s="25">
        <v>12238</v>
      </c>
      <c r="L24" s="25">
        <v>0</v>
      </c>
      <c r="M24" s="25">
        <v>0</v>
      </c>
      <c r="N24" s="25">
        <f t="shared" si="0"/>
        <v>12238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f t="shared" si="1"/>
        <v>12238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20</v>
      </c>
    </row>
    <row r="25" spans="1:32" ht="14.25">
      <c r="A25" s="24" t="s">
        <v>40</v>
      </c>
      <c r="B25" s="24">
        <v>3100</v>
      </c>
      <c r="C25" s="24" t="s">
        <v>70</v>
      </c>
      <c r="D25" s="24" t="s">
        <v>103</v>
      </c>
      <c r="E25" s="24" t="s">
        <v>117</v>
      </c>
      <c r="F25" s="25">
        <v>250000</v>
      </c>
      <c r="G25" s="25">
        <v>23762</v>
      </c>
      <c r="H25" s="25">
        <v>14050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f t="shared" si="0"/>
        <v>0</v>
      </c>
      <c r="O25" s="25">
        <v>2549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f t="shared" si="1"/>
        <v>16599</v>
      </c>
      <c r="Z25" s="25">
        <v>0</v>
      </c>
      <c r="AA25" s="25">
        <v>0</v>
      </c>
      <c r="AB25" s="25">
        <v>0</v>
      </c>
      <c r="AC25" s="25">
        <v>0</v>
      </c>
      <c r="AD25" s="25">
        <v>1188.85</v>
      </c>
      <c r="AE25" s="25">
        <v>0</v>
      </c>
      <c r="AF25" s="25">
        <v>14</v>
      </c>
    </row>
    <row r="26" spans="1:32" ht="14.25">
      <c r="A26" s="24" t="s">
        <v>26</v>
      </c>
      <c r="B26" s="24">
        <v>3939</v>
      </c>
      <c r="C26" s="24" t="s">
        <v>72</v>
      </c>
      <c r="D26" s="24" t="s">
        <v>97</v>
      </c>
      <c r="E26" s="24" t="s">
        <v>117</v>
      </c>
      <c r="F26" s="25">
        <v>4765000</v>
      </c>
      <c r="G26" s="25">
        <v>2551564</v>
      </c>
      <c r="H26" s="25">
        <v>162469</v>
      </c>
      <c r="I26" s="25">
        <v>0</v>
      </c>
      <c r="J26" s="25">
        <v>0</v>
      </c>
      <c r="K26" s="25">
        <v>0</v>
      </c>
      <c r="L26" s="25">
        <v>2888</v>
      </c>
      <c r="M26" s="25">
        <v>2247</v>
      </c>
      <c r="N26" s="25">
        <f t="shared" si="0"/>
        <v>5135</v>
      </c>
      <c r="O26" s="25">
        <v>0</v>
      </c>
      <c r="P26" s="25">
        <v>0</v>
      </c>
      <c r="Q26" s="25">
        <v>4751</v>
      </c>
      <c r="R26" s="25">
        <v>23341</v>
      </c>
      <c r="S26" s="25">
        <v>253</v>
      </c>
      <c r="T26" s="25">
        <v>0</v>
      </c>
      <c r="U26" s="25">
        <v>17461</v>
      </c>
      <c r="V26" s="25">
        <v>0</v>
      </c>
      <c r="W26" s="25">
        <v>0</v>
      </c>
      <c r="X26" s="25">
        <v>0</v>
      </c>
      <c r="Y26" s="25">
        <f t="shared" si="1"/>
        <v>213410</v>
      </c>
      <c r="Z26" s="25">
        <v>23594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11</v>
      </c>
    </row>
    <row r="27" spans="1:32" ht="14.25">
      <c r="A27" s="24" t="s">
        <v>38</v>
      </c>
      <c r="B27" s="24">
        <v>3070</v>
      </c>
      <c r="C27" s="24" t="s">
        <v>71</v>
      </c>
      <c r="D27" s="24" t="s">
        <v>101</v>
      </c>
      <c r="E27" s="24" t="s">
        <v>118</v>
      </c>
      <c r="F27" s="25">
        <v>420000</v>
      </c>
      <c r="G27" s="25">
        <v>29566</v>
      </c>
      <c r="H27" s="25">
        <v>10278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f t="shared" si="0"/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f t="shared" si="1"/>
        <v>10278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</row>
    <row r="28" spans="1:32" ht="14.25">
      <c r="A28" s="24" t="s">
        <v>30</v>
      </c>
      <c r="B28" s="24">
        <v>572</v>
      </c>
      <c r="C28" s="24" t="s">
        <v>68</v>
      </c>
      <c r="D28" s="24" t="s">
        <v>99</v>
      </c>
      <c r="E28" s="24" t="s">
        <v>117</v>
      </c>
      <c r="F28" s="25">
        <v>5000000</v>
      </c>
      <c r="G28" s="25">
        <v>1873085</v>
      </c>
      <c r="H28" s="25">
        <v>76021</v>
      </c>
      <c r="I28" s="25">
        <v>0</v>
      </c>
      <c r="J28" s="25">
        <v>0</v>
      </c>
      <c r="K28" s="25">
        <v>0</v>
      </c>
      <c r="L28" s="25">
        <v>0</v>
      </c>
      <c r="M28" s="25">
        <v>41157</v>
      </c>
      <c r="N28" s="25">
        <f t="shared" si="0"/>
        <v>41157</v>
      </c>
      <c r="O28" s="25">
        <v>3180</v>
      </c>
      <c r="P28" s="25">
        <v>0</v>
      </c>
      <c r="Q28" s="25">
        <v>14292</v>
      </c>
      <c r="R28" s="25">
        <v>479</v>
      </c>
      <c r="S28" s="25">
        <v>0</v>
      </c>
      <c r="T28" s="25">
        <v>0</v>
      </c>
      <c r="U28" s="25">
        <v>0</v>
      </c>
      <c r="V28" s="25">
        <v>0</v>
      </c>
      <c r="W28" s="25">
        <v>685</v>
      </c>
      <c r="X28" s="25">
        <v>0</v>
      </c>
      <c r="Y28" s="25">
        <f t="shared" si="1"/>
        <v>135814</v>
      </c>
      <c r="Z28" s="25">
        <v>1099.94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7</v>
      </c>
    </row>
    <row r="29" spans="1:32" ht="14.25">
      <c r="A29" s="24" t="s">
        <v>5</v>
      </c>
      <c r="B29" s="24">
        <v>2975</v>
      </c>
      <c r="C29" s="24" t="s">
        <v>69</v>
      </c>
      <c r="D29" s="24" t="s">
        <v>78</v>
      </c>
      <c r="E29" s="24" t="s">
        <v>117</v>
      </c>
      <c r="F29" s="25">
        <v>517000</v>
      </c>
      <c r="G29" s="25">
        <v>231119</v>
      </c>
      <c r="H29" s="25">
        <v>25261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f t="shared" si="0"/>
        <v>0</v>
      </c>
      <c r="O29" s="25">
        <v>1104</v>
      </c>
      <c r="P29" s="25">
        <v>0</v>
      </c>
      <c r="Q29" s="25">
        <v>7354</v>
      </c>
      <c r="R29" s="25">
        <v>10110</v>
      </c>
      <c r="S29" s="25">
        <v>0</v>
      </c>
      <c r="T29" s="25">
        <v>0</v>
      </c>
      <c r="U29" s="25">
        <v>2752</v>
      </c>
      <c r="V29" s="25">
        <v>0</v>
      </c>
      <c r="W29" s="25">
        <v>0</v>
      </c>
      <c r="X29" s="25">
        <v>0</v>
      </c>
      <c r="Y29" s="25">
        <f t="shared" si="1"/>
        <v>46581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5</v>
      </c>
    </row>
    <row r="30" spans="1:32" ht="14.25">
      <c r="A30" s="24" t="s">
        <v>58</v>
      </c>
      <c r="B30" s="24">
        <v>1508</v>
      </c>
      <c r="C30" s="24" t="s">
        <v>68</v>
      </c>
      <c r="D30" s="24" t="s">
        <v>108</v>
      </c>
      <c r="E30" s="24" t="s">
        <v>119</v>
      </c>
      <c r="F30" s="25">
        <v>4240000</v>
      </c>
      <c r="G30" s="25">
        <v>137868</v>
      </c>
      <c r="H30" s="25">
        <v>0</v>
      </c>
      <c r="I30" s="25">
        <v>0</v>
      </c>
      <c r="J30" s="25">
        <v>0</v>
      </c>
      <c r="K30" s="25">
        <v>12861</v>
      </c>
      <c r="L30" s="25">
        <v>1582</v>
      </c>
      <c r="M30" s="25">
        <v>2967</v>
      </c>
      <c r="N30" s="25">
        <f t="shared" si="0"/>
        <v>17410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f t="shared" si="1"/>
        <v>17410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6</v>
      </c>
    </row>
    <row r="31" spans="1:32" ht="14.25">
      <c r="A31" s="24" t="s">
        <v>17</v>
      </c>
      <c r="B31" s="24">
        <v>3253</v>
      </c>
      <c r="C31" s="24" t="s">
        <v>71</v>
      </c>
      <c r="D31" s="24" t="s">
        <v>90</v>
      </c>
      <c r="E31" s="24" t="s">
        <v>117</v>
      </c>
      <c r="F31" s="25">
        <v>1672200</v>
      </c>
      <c r="G31" s="25">
        <v>2839769</v>
      </c>
      <c r="H31" s="25">
        <v>41706</v>
      </c>
      <c r="I31" s="25">
        <v>315</v>
      </c>
      <c r="J31" s="25">
        <v>0</v>
      </c>
      <c r="K31" s="25">
        <v>257</v>
      </c>
      <c r="L31" s="25">
        <v>638</v>
      </c>
      <c r="M31" s="25">
        <v>2704</v>
      </c>
      <c r="N31" s="25">
        <f t="shared" si="0"/>
        <v>3914</v>
      </c>
      <c r="O31" s="25">
        <v>7409</v>
      </c>
      <c r="P31" s="25">
        <v>9657</v>
      </c>
      <c r="Q31" s="25">
        <v>9833</v>
      </c>
      <c r="R31" s="25">
        <v>0</v>
      </c>
      <c r="S31" s="25">
        <v>1312</v>
      </c>
      <c r="T31" s="25">
        <v>0</v>
      </c>
      <c r="U31" s="25">
        <v>14493</v>
      </c>
      <c r="V31" s="25">
        <v>0</v>
      </c>
      <c r="W31" s="25">
        <v>0</v>
      </c>
      <c r="X31" s="25">
        <v>0</v>
      </c>
      <c r="Y31" s="25">
        <f t="shared" si="1"/>
        <v>88324</v>
      </c>
      <c r="Z31" s="25">
        <v>0</v>
      </c>
      <c r="AA31" s="25">
        <v>0</v>
      </c>
      <c r="AB31" s="25">
        <v>18.87</v>
      </c>
      <c r="AC31" s="25">
        <v>12318.94</v>
      </c>
      <c r="AD31" s="25">
        <v>0</v>
      </c>
      <c r="AE31" s="25">
        <v>0</v>
      </c>
      <c r="AF31" s="25">
        <v>28</v>
      </c>
    </row>
    <row r="32" spans="1:32" ht="14.25">
      <c r="A32" s="24" t="s">
        <v>55</v>
      </c>
      <c r="B32" s="24">
        <v>3141</v>
      </c>
      <c r="C32" s="24" t="s">
        <v>70</v>
      </c>
      <c r="D32" s="24" t="s">
        <v>109</v>
      </c>
      <c r="E32" s="24" t="s">
        <v>117</v>
      </c>
      <c r="F32" s="25">
        <v>825000</v>
      </c>
      <c r="G32" s="25">
        <v>145217</v>
      </c>
      <c r="H32" s="25">
        <v>28962.08</v>
      </c>
      <c r="I32" s="25">
        <v>5289.18</v>
      </c>
      <c r="J32" s="25">
        <v>0</v>
      </c>
      <c r="K32" s="25">
        <v>0</v>
      </c>
      <c r="L32" s="25">
        <v>0</v>
      </c>
      <c r="M32" s="25">
        <v>0</v>
      </c>
      <c r="N32" s="25">
        <f t="shared" si="0"/>
        <v>5289.18</v>
      </c>
      <c r="O32" s="25">
        <v>2434.57</v>
      </c>
      <c r="P32" s="25">
        <v>0</v>
      </c>
      <c r="Q32" s="25">
        <v>0</v>
      </c>
      <c r="R32" s="25">
        <v>0</v>
      </c>
      <c r="S32" s="25">
        <v>8921.28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f t="shared" si="1"/>
        <v>45607.11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2</v>
      </c>
    </row>
    <row r="33" spans="1:32" ht="14.25">
      <c r="A33" s="24" t="s">
        <v>21</v>
      </c>
      <c r="B33" s="24">
        <v>3338</v>
      </c>
      <c r="C33" s="24" t="s">
        <v>71</v>
      </c>
      <c r="D33" s="24" t="s">
        <v>93</v>
      </c>
      <c r="E33" s="24" t="s">
        <v>117</v>
      </c>
      <c r="F33" s="25">
        <v>2508000</v>
      </c>
      <c r="G33" s="25">
        <v>34553</v>
      </c>
      <c r="H33" s="25">
        <v>104913</v>
      </c>
      <c r="I33" s="25">
        <v>1394</v>
      </c>
      <c r="J33" s="25">
        <v>12605</v>
      </c>
      <c r="K33" s="25">
        <v>0</v>
      </c>
      <c r="L33" s="25">
        <v>0</v>
      </c>
      <c r="M33" s="25">
        <v>27028</v>
      </c>
      <c r="N33" s="25">
        <f t="shared" si="0"/>
        <v>41027</v>
      </c>
      <c r="O33" s="25">
        <v>0</v>
      </c>
      <c r="P33" s="25">
        <v>0</v>
      </c>
      <c r="Q33" s="25">
        <v>22607</v>
      </c>
      <c r="R33" s="25">
        <v>0</v>
      </c>
      <c r="S33" s="25">
        <v>0</v>
      </c>
      <c r="T33" s="25">
        <v>0</v>
      </c>
      <c r="U33" s="25">
        <v>22693</v>
      </c>
      <c r="V33" s="25">
        <v>0</v>
      </c>
      <c r="W33" s="25">
        <v>71</v>
      </c>
      <c r="X33" s="25">
        <v>0</v>
      </c>
      <c r="Y33" s="25">
        <f t="shared" si="1"/>
        <v>191311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</row>
    <row r="34" spans="1:32" ht="14.25">
      <c r="A34" s="24" t="s">
        <v>11</v>
      </c>
      <c r="B34" s="24">
        <v>3095</v>
      </c>
      <c r="C34" s="24" t="s">
        <v>69</v>
      </c>
      <c r="D34" s="24" t="s">
        <v>84</v>
      </c>
      <c r="E34" s="24" t="s">
        <v>117</v>
      </c>
      <c r="F34" s="25">
        <v>1480000</v>
      </c>
      <c r="G34" s="25">
        <v>691102</v>
      </c>
      <c r="H34" s="25">
        <v>15464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f t="shared" si="0"/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1712</v>
      </c>
      <c r="V34" s="25">
        <v>0</v>
      </c>
      <c r="W34" s="25">
        <v>0</v>
      </c>
      <c r="X34" s="25">
        <v>0</v>
      </c>
      <c r="Y34" s="25">
        <f t="shared" si="1"/>
        <v>17176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20</v>
      </c>
    </row>
    <row r="35" spans="1:32" ht="14.25">
      <c r="A35" s="24" t="s">
        <v>62</v>
      </c>
      <c r="B35" s="24">
        <v>3660</v>
      </c>
      <c r="C35" s="24" t="s">
        <v>71</v>
      </c>
      <c r="D35" s="24" t="s">
        <v>114</v>
      </c>
      <c r="E35" s="24" t="s">
        <v>117</v>
      </c>
      <c r="F35" s="25">
        <v>997500</v>
      </c>
      <c r="G35" s="25">
        <v>415286</v>
      </c>
      <c r="H35" s="25">
        <v>33511.31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f aca="true" t="shared" si="2" ref="N35:N66">SUM(I35:M35)</f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f aca="true" t="shared" si="3" ref="Y35:Y66">SUM(H35:M35)+SUM(O35:X35)</f>
        <v>33511.31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8</v>
      </c>
    </row>
    <row r="36" spans="1:32" ht="14.25">
      <c r="A36" s="24" t="s">
        <v>61</v>
      </c>
      <c r="B36" s="24">
        <v>3233</v>
      </c>
      <c r="C36" s="24" t="s">
        <v>70</v>
      </c>
      <c r="D36" s="24" t="s">
        <v>113</v>
      </c>
      <c r="E36" s="24" t="s">
        <v>118</v>
      </c>
      <c r="F36" s="25">
        <v>255000</v>
      </c>
      <c r="G36" s="25">
        <v>131378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f t="shared" si="2"/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f t="shared" si="3"/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</row>
    <row r="37" spans="1:32" ht="14.25">
      <c r="A37" s="24" t="s">
        <v>52</v>
      </c>
      <c r="B37" s="24">
        <v>3235</v>
      </c>
      <c r="C37" s="24" t="s">
        <v>69</v>
      </c>
      <c r="D37" s="24" t="s">
        <v>75</v>
      </c>
      <c r="E37" s="24" t="s">
        <v>117</v>
      </c>
      <c r="F37" s="25">
        <v>7955000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f t="shared" si="2"/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f t="shared" si="3"/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8</v>
      </c>
    </row>
    <row r="38" spans="1:32" ht="14.25">
      <c r="A38" s="24" t="s">
        <v>2</v>
      </c>
      <c r="B38" s="24">
        <v>2484</v>
      </c>
      <c r="C38" s="24" t="s">
        <v>69</v>
      </c>
      <c r="D38" s="24" t="s">
        <v>75</v>
      </c>
      <c r="E38" s="24" t="s">
        <v>117</v>
      </c>
      <c r="F38" s="25">
        <v>2250000</v>
      </c>
      <c r="G38" s="25">
        <v>140848</v>
      </c>
      <c r="H38" s="25">
        <v>38771</v>
      </c>
      <c r="I38" s="25">
        <v>0</v>
      </c>
      <c r="J38" s="25">
        <v>0</v>
      </c>
      <c r="K38" s="25">
        <v>0</v>
      </c>
      <c r="L38" s="25">
        <v>0</v>
      </c>
      <c r="M38" s="25">
        <v>6026</v>
      </c>
      <c r="N38" s="25">
        <f t="shared" si="2"/>
        <v>6026</v>
      </c>
      <c r="O38" s="25">
        <v>3535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9580</v>
      </c>
      <c r="V38" s="25">
        <v>0</v>
      </c>
      <c r="W38" s="25">
        <v>214</v>
      </c>
      <c r="X38" s="25">
        <v>0</v>
      </c>
      <c r="Y38" s="25">
        <f t="shared" si="3"/>
        <v>58126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</row>
    <row r="39" spans="1:32" ht="14.25">
      <c r="A39" s="24" t="s">
        <v>65</v>
      </c>
      <c r="B39" s="24">
        <v>3114</v>
      </c>
      <c r="C39" s="24" t="s">
        <v>70</v>
      </c>
      <c r="D39" s="24" t="s">
        <v>109</v>
      </c>
      <c r="E39" s="24" t="s">
        <v>119</v>
      </c>
      <c r="F39" s="25">
        <v>2800000</v>
      </c>
      <c r="G39" s="25">
        <v>1703920</v>
      </c>
      <c r="H39" s="25">
        <v>0</v>
      </c>
      <c r="I39" s="25">
        <v>32363</v>
      </c>
      <c r="J39" s="25">
        <v>10046</v>
      </c>
      <c r="K39" s="25">
        <v>0</v>
      </c>
      <c r="L39" s="25">
        <v>0</v>
      </c>
      <c r="M39" s="25">
        <v>463</v>
      </c>
      <c r="N39" s="25">
        <f t="shared" si="2"/>
        <v>42872</v>
      </c>
      <c r="O39" s="25">
        <v>0</v>
      </c>
      <c r="P39" s="25">
        <v>0</v>
      </c>
      <c r="Q39" s="25">
        <v>3412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f t="shared" si="3"/>
        <v>46284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25</v>
      </c>
    </row>
    <row r="40" spans="1:32" ht="14.25">
      <c r="A40" s="24" t="s">
        <v>59</v>
      </c>
      <c r="B40" s="24">
        <v>3251</v>
      </c>
      <c r="C40" s="24" t="s">
        <v>69</v>
      </c>
      <c r="D40" s="24" t="s">
        <v>75</v>
      </c>
      <c r="E40" s="24" t="s">
        <v>119</v>
      </c>
      <c r="F40" s="25">
        <v>2750000</v>
      </c>
      <c r="G40" s="25">
        <v>1172400</v>
      </c>
      <c r="H40" s="25">
        <v>0</v>
      </c>
      <c r="I40" s="25">
        <v>0</v>
      </c>
      <c r="J40" s="25">
        <v>0</v>
      </c>
      <c r="K40" s="25">
        <v>88264.6</v>
      </c>
      <c r="L40" s="25">
        <v>0</v>
      </c>
      <c r="M40" s="25">
        <v>431.3</v>
      </c>
      <c r="N40" s="25">
        <f t="shared" si="2"/>
        <v>88695.90000000001</v>
      </c>
      <c r="O40" s="25">
        <v>0</v>
      </c>
      <c r="P40" s="25">
        <v>0</v>
      </c>
      <c r="Q40" s="25">
        <v>29224.8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f t="shared" si="3"/>
        <v>117920.70000000001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5</v>
      </c>
    </row>
    <row r="41" spans="1:32" ht="14.25">
      <c r="A41" s="24" t="s">
        <v>27</v>
      </c>
      <c r="B41" s="24">
        <v>4292</v>
      </c>
      <c r="C41" s="24" t="s">
        <v>69</v>
      </c>
      <c r="D41" s="24" t="s">
        <v>98</v>
      </c>
      <c r="E41" s="24" t="s">
        <v>117</v>
      </c>
      <c r="F41" s="25">
        <v>10300000</v>
      </c>
      <c r="G41" s="25">
        <v>9250306</v>
      </c>
      <c r="H41" s="25">
        <v>102716</v>
      </c>
      <c r="I41" s="25">
        <v>0</v>
      </c>
      <c r="J41" s="25">
        <v>396</v>
      </c>
      <c r="K41" s="25">
        <v>47316</v>
      </c>
      <c r="L41" s="25">
        <v>270</v>
      </c>
      <c r="M41" s="25">
        <v>24653</v>
      </c>
      <c r="N41" s="25">
        <f t="shared" si="2"/>
        <v>72635</v>
      </c>
      <c r="O41" s="25">
        <v>0</v>
      </c>
      <c r="P41" s="25">
        <v>0</v>
      </c>
      <c r="Q41" s="25">
        <v>55065</v>
      </c>
      <c r="R41" s="25">
        <v>0</v>
      </c>
      <c r="S41" s="25">
        <v>0</v>
      </c>
      <c r="T41" s="25">
        <v>8947</v>
      </c>
      <c r="U41" s="25">
        <v>5894</v>
      </c>
      <c r="V41" s="25">
        <v>14691</v>
      </c>
      <c r="W41" s="25">
        <v>394</v>
      </c>
      <c r="X41" s="25">
        <v>0</v>
      </c>
      <c r="Y41" s="25">
        <f t="shared" si="3"/>
        <v>260342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29</v>
      </c>
    </row>
    <row r="42" spans="1:32" ht="14.25">
      <c r="A42" s="24" t="s">
        <v>10</v>
      </c>
      <c r="B42" s="24">
        <v>3069</v>
      </c>
      <c r="C42" s="24" t="s">
        <v>69</v>
      </c>
      <c r="D42" s="24" t="s">
        <v>83</v>
      </c>
      <c r="E42" s="24" t="s">
        <v>117</v>
      </c>
      <c r="F42" s="25">
        <v>405000</v>
      </c>
      <c r="G42" s="25">
        <v>177103</v>
      </c>
      <c r="H42" s="25">
        <v>11779.05</v>
      </c>
      <c r="I42" s="25">
        <v>0</v>
      </c>
      <c r="J42" s="25">
        <v>0</v>
      </c>
      <c r="K42" s="25">
        <v>21578.34</v>
      </c>
      <c r="L42" s="25">
        <v>0</v>
      </c>
      <c r="M42" s="25">
        <v>1033.5</v>
      </c>
      <c r="N42" s="25">
        <f t="shared" si="2"/>
        <v>22611.84</v>
      </c>
      <c r="O42" s="25">
        <v>5584.92</v>
      </c>
      <c r="P42" s="25">
        <v>0</v>
      </c>
      <c r="Q42" s="25">
        <v>0</v>
      </c>
      <c r="R42" s="25">
        <v>0</v>
      </c>
      <c r="S42" s="25">
        <v>1043.35</v>
      </c>
      <c r="T42" s="25">
        <v>0</v>
      </c>
      <c r="U42" s="25">
        <v>3396.27</v>
      </c>
      <c r="V42" s="25">
        <v>0</v>
      </c>
      <c r="W42" s="25">
        <v>0</v>
      </c>
      <c r="X42" s="25">
        <v>0</v>
      </c>
      <c r="Y42" s="25">
        <f t="shared" si="3"/>
        <v>44415.43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5</v>
      </c>
    </row>
    <row r="43" spans="1:32" ht="14.25">
      <c r="A43" s="24" t="s">
        <v>3</v>
      </c>
      <c r="B43" s="24">
        <v>2627</v>
      </c>
      <c r="C43" s="24" t="s">
        <v>70</v>
      </c>
      <c r="D43" s="24" t="s">
        <v>76</v>
      </c>
      <c r="E43" s="24" t="s">
        <v>117</v>
      </c>
      <c r="F43" s="25">
        <v>1500000</v>
      </c>
      <c r="G43" s="25">
        <v>1770097</v>
      </c>
      <c r="H43" s="25">
        <v>110484</v>
      </c>
      <c r="I43" s="25">
        <v>19</v>
      </c>
      <c r="J43" s="25">
        <v>0</v>
      </c>
      <c r="K43" s="25">
        <v>0</v>
      </c>
      <c r="L43" s="25">
        <v>4014</v>
      </c>
      <c r="M43" s="25">
        <v>82</v>
      </c>
      <c r="N43" s="25">
        <f t="shared" si="2"/>
        <v>4115</v>
      </c>
      <c r="O43" s="25">
        <v>1406</v>
      </c>
      <c r="P43" s="25">
        <v>0</v>
      </c>
      <c r="Q43" s="25">
        <v>13008</v>
      </c>
      <c r="R43" s="25">
        <v>0</v>
      </c>
      <c r="S43" s="25">
        <v>1348</v>
      </c>
      <c r="T43" s="25">
        <v>0</v>
      </c>
      <c r="U43" s="25">
        <v>3684</v>
      </c>
      <c r="V43" s="25">
        <v>0</v>
      </c>
      <c r="W43" s="25">
        <v>18</v>
      </c>
      <c r="X43" s="25">
        <v>0</v>
      </c>
      <c r="Y43" s="25">
        <f t="shared" si="3"/>
        <v>134063</v>
      </c>
      <c r="Z43" s="25">
        <v>0</v>
      </c>
      <c r="AA43" s="25">
        <v>0</v>
      </c>
      <c r="AB43" s="25">
        <v>0</v>
      </c>
      <c r="AC43" s="25">
        <v>110326</v>
      </c>
      <c r="AD43" s="25">
        <v>0</v>
      </c>
      <c r="AE43" s="25">
        <v>0</v>
      </c>
      <c r="AF43" s="25">
        <v>14</v>
      </c>
    </row>
    <row r="44" spans="1:32" ht="14.25">
      <c r="A44" s="24" t="s">
        <v>35</v>
      </c>
      <c r="B44" s="24">
        <v>3275</v>
      </c>
      <c r="C44" s="24" t="s">
        <v>69</v>
      </c>
      <c r="D44" s="24" t="s">
        <v>87</v>
      </c>
      <c r="E44" s="24" t="s">
        <v>119</v>
      </c>
      <c r="F44" s="25">
        <v>3062000</v>
      </c>
      <c r="G44" s="25">
        <v>10317200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f t="shared" si="2"/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f t="shared" si="3"/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15</v>
      </c>
    </row>
    <row r="45" spans="1:32" ht="14.25">
      <c r="A45" s="24" t="s">
        <v>25</v>
      </c>
      <c r="B45" s="24">
        <v>3646</v>
      </c>
      <c r="C45" s="24" t="s">
        <v>72</v>
      </c>
      <c r="D45" s="24" t="s">
        <v>96</v>
      </c>
      <c r="E45" s="24" t="s">
        <v>117</v>
      </c>
      <c r="F45" s="25">
        <v>900000</v>
      </c>
      <c r="G45" s="25">
        <v>960392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f t="shared" si="2"/>
        <v>0</v>
      </c>
      <c r="O45" s="25">
        <v>93219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28669</v>
      </c>
      <c r="V45" s="25">
        <v>0</v>
      </c>
      <c r="W45" s="25">
        <v>0</v>
      </c>
      <c r="X45" s="25">
        <v>0</v>
      </c>
      <c r="Y45" s="25">
        <f t="shared" si="3"/>
        <v>121888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</row>
    <row r="46" spans="1:32" ht="14.25">
      <c r="A46" s="24" t="s">
        <v>18</v>
      </c>
      <c r="B46" s="24">
        <v>3268</v>
      </c>
      <c r="C46" s="24" t="s">
        <v>71</v>
      </c>
      <c r="D46" s="24" t="s">
        <v>91</v>
      </c>
      <c r="E46" s="24" t="s">
        <v>118</v>
      </c>
      <c r="F46" s="25">
        <v>283448</v>
      </c>
      <c r="G46" s="25">
        <v>224643</v>
      </c>
      <c r="H46" s="25">
        <v>12220.85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f t="shared" si="2"/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4585.28</v>
      </c>
      <c r="V46" s="25">
        <v>0</v>
      </c>
      <c r="W46" s="25">
        <v>0</v>
      </c>
      <c r="X46" s="25">
        <v>0</v>
      </c>
      <c r="Y46" s="25">
        <f t="shared" si="3"/>
        <v>16806.13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10</v>
      </c>
    </row>
    <row r="47" spans="1:32" ht="14.25">
      <c r="A47" s="24" t="s">
        <v>15</v>
      </c>
      <c r="B47" s="24">
        <v>3230</v>
      </c>
      <c r="C47" s="24" t="s">
        <v>72</v>
      </c>
      <c r="D47" s="24" t="s">
        <v>88</v>
      </c>
      <c r="E47" s="24" t="s">
        <v>117</v>
      </c>
      <c r="F47" s="25">
        <v>3885800</v>
      </c>
      <c r="G47" s="25">
        <v>4955198</v>
      </c>
      <c r="H47" s="25">
        <v>174162</v>
      </c>
      <c r="I47" s="25">
        <v>67</v>
      </c>
      <c r="J47" s="25">
        <v>0</v>
      </c>
      <c r="K47" s="25">
        <v>11</v>
      </c>
      <c r="L47" s="25">
        <v>0</v>
      </c>
      <c r="M47" s="25">
        <v>6849</v>
      </c>
      <c r="N47" s="25">
        <f t="shared" si="2"/>
        <v>6927</v>
      </c>
      <c r="O47" s="25">
        <v>62791</v>
      </c>
      <c r="P47" s="25">
        <v>0</v>
      </c>
      <c r="Q47" s="25">
        <v>3393</v>
      </c>
      <c r="R47" s="25">
        <v>23499</v>
      </c>
      <c r="S47" s="25">
        <v>0</v>
      </c>
      <c r="T47" s="25">
        <v>0</v>
      </c>
      <c r="U47" s="25">
        <v>6275</v>
      </c>
      <c r="V47" s="25">
        <v>0</v>
      </c>
      <c r="W47" s="25">
        <v>297</v>
      </c>
      <c r="X47" s="25">
        <v>0</v>
      </c>
      <c r="Y47" s="25">
        <f t="shared" si="3"/>
        <v>277344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15</v>
      </c>
    </row>
    <row r="48" spans="1:32" ht="14.25">
      <c r="A48" s="24" t="s">
        <v>20</v>
      </c>
      <c r="B48" s="24">
        <v>3318</v>
      </c>
      <c r="C48" s="24" t="s">
        <v>72</v>
      </c>
      <c r="D48" s="24" t="s">
        <v>79</v>
      </c>
      <c r="E48" s="24" t="s">
        <v>117</v>
      </c>
      <c r="F48" s="25">
        <v>4284000</v>
      </c>
      <c r="G48" s="25">
        <v>1455043</v>
      </c>
      <c r="H48" s="25">
        <v>0</v>
      </c>
      <c r="I48" s="25">
        <v>5827</v>
      </c>
      <c r="J48" s="25">
        <v>0</v>
      </c>
      <c r="K48" s="25">
        <v>6757</v>
      </c>
      <c r="L48" s="25">
        <v>0</v>
      </c>
      <c r="M48" s="25">
        <v>15760</v>
      </c>
      <c r="N48" s="25">
        <f t="shared" si="2"/>
        <v>28344</v>
      </c>
      <c r="O48" s="25">
        <v>0</v>
      </c>
      <c r="P48" s="25">
        <v>0</v>
      </c>
      <c r="Q48" s="25">
        <v>3164</v>
      </c>
      <c r="R48" s="25">
        <v>5081</v>
      </c>
      <c r="S48" s="25">
        <v>38949</v>
      </c>
      <c r="T48" s="25">
        <v>0</v>
      </c>
      <c r="U48" s="25">
        <v>12281</v>
      </c>
      <c r="V48" s="25">
        <v>0</v>
      </c>
      <c r="W48" s="25">
        <v>0</v>
      </c>
      <c r="X48" s="25">
        <v>0</v>
      </c>
      <c r="Y48" s="25">
        <f t="shared" si="3"/>
        <v>87819</v>
      </c>
      <c r="Z48" s="25">
        <v>0</v>
      </c>
      <c r="AA48" s="25">
        <v>0</v>
      </c>
      <c r="AB48" s="25">
        <v>2.91</v>
      </c>
      <c r="AC48" s="25">
        <v>0</v>
      </c>
      <c r="AD48" s="25">
        <v>0</v>
      </c>
      <c r="AE48" s="25">
        <v>0</v>
      </c>
      <c r="AF48" s="25">
        <v>15</v>
      </c>
    </row>
    <row r="49" spans="1:32" ht="14.25">
      <c r="A49" s="24" t="s">
        <v>1</v>
      </c>
      <c r="B49" s="24">
        <v>1099</v>
      </c>
      <c r="C49" s="24" t="s">
        <v>68</v>
      </c>
      <c r="D49" s="24" t="s">
        <v>74</v>
      </c>
      <c r="E49" s="24" t="s">
        <v>117</v>
      </c>
      <c r="F49" s="25">
        <v>5175000</v>
      </c>
      <c r="G49" s="25">
        <v>2919840</v>
      </c>
      <c r="H49" s="25">
        <v>227855.61</v>
      </c>
      <c r="I49" s="25">
        <v>11.05</v>
      </c>
      <c r="J49" s="25">
        <v>0</v>
      </c>
      <c r="K49" s="25">
        <v>9666.96</v>
      </c>
      <c r="L49" s="25">
        <v>7706.18</v>
      </c>
      <c r="M49" s="25">
        <v>44440.5</v>
      </c>
      <c r="N49" s="25">
        <f t="shared" si="2"/>
        <v>61824.69</v>
      </c>
      <c r="O49" s="25">
        <v>893.74</v>
      </c>
      <c r="P49" s="25">
        <v>0</v>
      </c>
      <c r="Q49" s="25">
        <v>57582.65</v>
      </c>
      <c r="R49" s="25">
        <v>0</v>
      </c>
      <c r="S49" s="25">
        <v>14192.35</v>
      </c>
      <c r="T49" s="25">
        <v>0</v>
      </c>
      <c r="U49" s="25">
        <v>3357.61</v>
      </c>
      <c r="V49" s="25">
        <v>0</v>
      </c>
      <c r="W49" s="25">
        <v>32.42</v>
      </c>
      <c r="X49" s="25">
        <v>0</v>
      </c>
      <c r="Y49" s="25">
        <f t="shared" si="3"/>
        <v>365739.06999999995</v>
      </c>
      <c r="Z49" s="25">
        <v>3966.72</v>
      </c>
      <c r="AA49" s="25">
        <v>0</v>
      </c>
      <c r="AB49" s="25">
        <v>172.81</v>
      </c>
      <c r="AC49" s="25">
        <v>0</v>
      </c>
      <c r="AD49" s="25">
        <v>0</v>
      </c>
      <c r="AE49" s="25">
        <v>0</v>
      </c>
      <c r="AF49" s="25">
        <v>5</v>
      </c>
    </row>
    <row r="50" spans="1:32" ht="14.25">
      <c r="A50" s="24" t="s">
        <v>32</v>
      </c>
      <c r="B50" s="24">
        <v>3041</v>
      </c>
      <c r="C50" s="24" t="s">
        <v>69</v>
      </c>
      <c r="D50" s="24" t="s">
        <v>98</v>
      </c>
      <c r="E50" s="24" t="s">
        <v>117</v>
      </c>
      <c r="F50" s="25">
        <v>9689000</v>
      </c>
      <c r="G50" s="25">
        <v>75905</v>
      </c>
      <c r="H50" s="25">
        <v>0</v>
      </c>
      <c r="I50" s="25">
        <v>0</v>
      </c>
      <c r="J50" s="25">
        <v>347</v>
      </c>
      <c r="K50" s="25">
        <v>484</v>
      </c>
      <c r="L50" s="25">
        <v>0</v>
      </c>
      <c r="M50" s="25">
        <v>26091</v>
      </c>
      <c r="N50" s="25">
        <f t="shared" si="2"/>
        <v>26922</v>
      </c>
      <c r="O50" s="25">
        <v>0</v>
      </c>
      <c r="P50" s="25">
        <v>0</v>
      </c>
      <c r="Q50" s="25">
        <v>33563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f t="shared" si="3"/>
        <v>60485</v>
      </c>
      <c r="Z50" s="25">
        <v>0</v>
      </c>
      <c r="AA50" s="25">
        <v>0</v>
      </c>
      <c r="AB50" s="25">
        <v>0</v>
      </c>
      <c r="AC50" s="25">
        <v>0</v>
      </c>
      <c r="AD50" s="25">
        <v>675.89</v>
      </c>
      <c r="AE50" s="25">
        <v>0</v>
      </c>
      <c r="AF50" s="25">
        <v>1</v>
      </c>
    </row>
    <row r="51" spans="1:32" ht="14.25">
      <c r="A51" s="24" t="s">
        <v>8</v>
      </c>
      <c r="B51" s="24">
        <v>3066</v>
      </c>
      <c r="C51" s="24" t="s">
        <v>69</v>
      </c>
      <c r="D51" s="24" t="s">
        <v>81</v>
      </c>
      <c r="E51" s="24" t="s">
        <v>117</v>
      </c>
      <c r="F51" s="25">
        <v>2813000</v>
      </c>
      <c r="G51" s="25">
        <v>4998516</v>
      </c>
      <c r="H51" s="25">
        <v>126539.16</v>
      </c>
      <c r="I51" s="25">
        <v>29692.3</v>
      </c>
      <c r="J51" s="25">
        <v>0</v>
      </c>
      <c r="K51" s="25">
        <v>30448.59</v>
      </c>
      <c r="L51" s="25">
        <v>0</v>
      </c>
      <c r="M51" s="25">
        <v>32268.46</v>
      </c>
      <c r="N51" s="25">
        <f t="shared" si="2"/>
        <v>92409.35</v>
      </c>
      <c r="O51" s="25">
        <v>0</v>
      </c>
      <c r="P51" s="25">
        <v>0</v>
      </c>
      <c r="Q51" s="25">
        <v>75985.06</v>
      </c>
      <c r="R51" s="25">
        <v>0</v>
      </c>
      <c r="S51" s="25">
        <v>16541.68</v>
      </c>
      <c r="T51" s="25">
        <v>0</v>
      </c>
      <c r="U51" s="25">
        <v>4199.11</v>
      </c>
      <c r="V51" s="25">
        <v>0</v>
      </c>
      <c r="W51" s="25">
        <v>382.8</v>
      </c>
      <c r="X51" s="25">
        <v>0</v>
      </c>
      <c r="Y51" s="25">
        <f t="shared" si="3"/>
        <v>316057.16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11</v>
      </c>
    </row>
    <row r="52" spans="1:32" ht="14.25">
      <c r="A52" s="24" t="s">
        <v>56</v>
      </c>
      <c r="B52" s="24">
        <v>2837</v>
      </c>
      <c r="C52" s="24" t="s">
        <v>69</v>
      </c>
      <c r="D52" s="24" t="s">
        <v>110</v>
      </c>
      <c r="E52" s="24" t="s">
        <v>120</v>
      </c>
      <c r="F52" s="25">
        <v>9320</v>
      </c>
      <c r="G52" s="25">
        <v>760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f t="shared" si="2"/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f t="shared" si="3"/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38</v>
      </c>
    </row>
    <row r="53" spans="1:32" ht="14.25">
      <c r="A53" s="24" t="s">
        <v>23</v>
      </c>
      <c r="B53" s="24">
        <v>3455</v>
      </c>
      <c r="C53" s="24" t="s">
        <v>70</v>
      </c>
      <c r="D53" s="24" t="s">
        <v>94</v>
      </c>
      <c r="E53" s="24" t="s">
        <v>117</v>
      </c>
      <c r="F53" s="25">
        <v>3000000</v>
      </c>
      <c r="G53" s="25">
        <v>5152670</v>
      </c>
      <c r="H53" s="25">
        <v>67876</v>
      </c>
      <c r="I53" s="25">
        <v>621</v>
      </c>
      <c r="J53" s="25">
        <v>1915</v>
      </c>
      <c r="K53" s="25">
        <v>0</v>
      </c>
      <c r="L53" s="25">
        <v>0</v>
      </c>
      <c r="M53" s="25">
        <v>4919</v>
      </c>
      <c r="N53" s="25">
        <f t="shared" si="2"/>
        <v>7455</v>
      </c>
      <c r="O53" s="25">
        <v>429</v>
      </c>
      <c r="P53" s="25">
        <v>0</v>
      </c>
      <c r="Q53" s="25">
        <v>11434</v>
      </c>
      <c r="R53" s="25">
        <v>0</v>
      </c>
      <c r="S53" s="25">
        <v>1298</v>
      </c>
      <c r="T53" s="25">
        <v>2828</v>
      </c>
      <c r="U53" s="25">
        <v>756</v>
      </c>
      <c r="V53" s="25">
        <v>0</v>
      </c>
      <c r="W53" s="25">
        <v>12</v>
      </c>
      <c r="X53" s="25">
        <v>0</v>
      </c>
      <c r="Y53" s="25">
        <f t="shared" si="3"/>
        <v>92088</v>
      </c>
      <c r="Z53" s="25">
        <v>0</v>
      </c>
      <c r="AA53" s="25">
        <v>0</v>
      </c>
      <c r="AB53" s="25">
        <v>0</v>
      </c>
      <c r="AC53" s="25">
        <v>663.39</v>
      </c>
      <c r="AD53" s="25">
        <v>0</v>
      </c>
      <c r="AE53" s="25">
        <v>0</v>
      </c>
      <c r="AF53" s="25">
        <v>15</v>
      </c>
    </row>
    <row r="54" spans="1:32" ht="14.25">
      <c r="A54" s="24" t="s">
        <v>34</v>
      </c>
      <c r="B54" s="24">
        <v>2488</v>
      </c>
      <c r="C54" s="24" t="s">
        <v>71</v>
      </c>
      <c r="D54" s="24" t="s">
        <v>77</v>
      </c>
      <c r="E54" s="24" t="s">
        <v>119</v>
      </c>
      <c r="F54" s="25">
        <v>679384</v>
      </c>
      <c r="G54" s="25">
        <v>3121143</v>
      </c>
      <c r="H54" s="25">
        <v>0</v>
      </c>
      <c r="I54" s="25">
        <v>26047.5</v>
      </c>
      <c r="J54" s="25">
        <v>13888.5</v>
      </c>
      <c r="K54" s="25">
        <v>0</v>
      </c>
      <c r="L54" s="25">
        <v>0</v>
      </c>
      <c r="M54" s="25">
        <v>5374.1</v>
      </c>
      <c r="N54" s="25">
        <f t="shared" si="2"/>
        <v>45310.1</v>
      </c>
      <c r="O54" s="25">
        <v>0</v>
      </c>
      <c r="P54" s="25">
        <v>0</v>
      </c>
      <c r="Q54" s="25">
        <v>11423.9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f t="shared" si="3"/>
        <v>56734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32</v>
      </c>
    </row>
    <row r="55" spans="1:32" ht="14.25">
      <c r="A55" s="24" t="s">
        <v>50</v>
      </c>
      <c r="B55" s="24">
        <v>1686</v>
      </c>
      <c r="C55" s="24" t="s">
        <v>71</v>
      </c>
      <c r="D55" s="24" t="s">
        <v>106</v>
      </c>
      <c r="E55" s="24" t="s">
        <v>119</v>
      </c>
      <c r="F55" s="25">
        <v>1551000</v>
      </c>
      <c r="G55" s="25">
        <v>490773</v>
      </c>
      <c r="H55" s="25">
        <v>0</v>
      </c>
      <c r="I55" s="25">
        <v>0</v>
      </c>
      <c r="J55" s="25">
        <v>2762</v>
      </c>
      <c r="K55" s="25">
        <v>0</v>
      </c>
      <c r="L55" s="25">
        <v>0</v>
      </c>
      <c r="M55" s="25">
        <v>106</v>
      </c>
      <c r="N55" s="25">
        <f t="shared" si="2"/>
        <v>2868</v>
      </c>
      <c r="O55" s="25">
        <v>0</v>
      </c>
      <c r="P55" s="25">
        <v>0</v>
      </c>
      <c r="Q55" s="25">
        <v>1062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f t="shared" si="3"/>
        <v>3930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91</v>
      </c>
    </row>
    <row r="56" spans="1:32" ht="14.25">
      <c r="A56" s="24" t="s">
        <v>33</v>
      </c>
      <c r="B56" s="24">
        <v>3412</v>
      </c>
      <c r="C56" s="24" t="s">
        <v>69</v>
      </c>
      <c r="D56" s="24" t="s">
        <v>100</v>
      </c>
      <c r="E56" s="24" t="s">
        <v>119</v>
      </c>
      <c r="F56" s="25">
        <v>1339000</v>
      </c>
      <c r="G56" s="25">
        <v>1364692</v>
      </c>
      <c r="H56" s="25">
        <v>0</v>
      </c>
      <c r="I56" s="25">
        <v>0</v>
      </c>
      <c r="J56" s="25">
        <v>0</v>
      </c>
      <c r="K56" s="25">
        <v>79595</v>
      </c>
      <c r="L56" s="25">
        <v>0</v>
      </c>
      <c r="M56" s="25">
        <v>0</v>
      </c>
      <c r="N56" s="25">
        <f t="shared" si="2"/>
        <v>79595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f t="shared" si="3"/>
        <v>79595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11</v>
      </c>
    </row>
    <row r="57" spans="1:32" ht="14.25">
      <c r="A57" s="24" t="s">
        <v>60</v>
      </c>
      <c r="B57" s="24">
        <v>2965</v>
      </c>
      <c r="C57" s="24" t="s">
        <v>70</v>
      </c>
      <c r="D57" s="24" t="s">
        <v>112</v>
      </c>
      <c r="E57" s="24" t="s">
        <v>118</v>
      </c>
      <c r="F57" s="25">
        <v>394000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f t="shared" si="2"/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f t="shared" si="3"/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3</v>
      </c>
    </row>
    <row r="58" spans="1:32" ht="14.25">
      <c r="A58" s="24" t="s">
        <v>31</v>
      </c>
      <c r="B58" s="24">
        <v>3232</v>
      </c>
      <c r="C58" s="24" t="s">
        <v>68</v>
      </c>
      <c r="D58" s="24" t="s">
        <v>99</v>
      </c>
      <c r="E58" s="24" t="s">
        <v>119</v>
      </c>
      <c r="G58" s="25">
        <v>2472165</v>
      </c>
      <c r="H58" s="25">
        <v>0</v>
      </c>
      <c r="I58" s="25">
        <v>84699</v>
      </c>
      <c r="J58" s="25">
        <v>0</v>
      </c>
      <c r="K58" s="25">
        <v>0</v>
      </c>
      <c r="L58" s="25">
        <v>0</v>
      </c>
      <c r="M58" s="25">
        <v>0</v>
      </c>
      <c r="N58" s="25">
        <f t="shared" si="2"/>
        <v>84699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f t="shared" si="3"/>
        <v>84699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66</v>
      </c>
    </row>
    <row r="59" spans="1:32" ht="14.25">
      <c r="A59" s="24" t="s">
        <v>53</v>
      </c>
      <c r="B59" s="24">
        <v>2801</v>
      </c>
      <c r="C59" s="24" t="s">
        <v>68</v>
      </c>
      <c r="D59" s="24" t="s">
        <v>107</v>
      </c>
      <c r="E59" s="24" t="s">
        <v>119</v>
      </c>
      <c r="F59" s="25">
        <v>2000000</v>
      </c>
      <c r="G59" s="25">
        <v>657831</v>
      </c>
      <c r="H59" s="25">
        <v>0</v>
      </c>
      <c r="I59" s="25">
        <v>1572</v>
      </c>
      <c r="J59" s="25">
        <v>0</v>
      </c>
      <c r="K59" s="25">
        <v>0</v>
      </c>
      <c r="L59" s="25">
        <v>0</v>
      </c>
      <c r="M59" s="25">
        <v>0</v>
      </c>
      <c r="N59" s="25">
        <f t="shared" si="2"/>
        <v>1572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f t="shared" si="3"/>
        <v>1572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15</v>
      </c>
    </row>
    <row r="60" spans="1:32" ht="14.25">
      <c r="A60" s="24" t="s">
        <v>28</v>
      </c>
      <c r="B60" s="24">
        <v>2786</v>
      </c>
      <c r="C60" s="24" t="s">
        <v>68</v>
      </c>
      <c r="D60" s="24" t="s">
        <v>80</v>
      </c>
      <c r="E60" s="24" t="s">
        <v>119</v>
      </c>
      <c r="F60" s="25">
        <v>5000000</v>
      </c>
      <c r="G60" s="25">
        <v>4035666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f t="shared" si="2"/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f t="shared" si="3"/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15</v>
      </c>
    </row>
    <row r="61" spans="1:32" ht="14.25">
      <c r="A61" s="24" t="s">
        <v>14</v>
      </c>
      <c r="B61" s="24">
        <v>3175</v>
      </c>
      <c r="C61" s="24" t="s">
        <v>69</v>
      </c>
      <c r="D61" s="24" t="s">
        <v>87</v>
      </c>
      <c r="E61" s="24" t="s">
        <v>117</v>
      </c>
      <c r="F61" s="25">
        <v>4400000</v>
      </c>
      <c r="G61" s="25">
        <v>161500</v>
      </c>
      <c r="H61" s="25">
        <v>391490</v>
      </c>
      <c r="I61" s="25">
        <v>187</v>
      </c>
      <c r="J61" s="25">
        <v>6378</v>
      </c>
      <c r="K61" s="25">
        <v>639</v>
      </c>
      <c r="L61" s="25">
        <v>3990</v>
      </c>
      <c r="M61" s="25">
        <v>244</v>
      </c>
      <c r="N61" s="25">
        <f t="shared" si="2"/>
        <v>11438</v>
      </c>
      <c r="O61" s="25">
        <v>23298</v>
      </c>
      <c r="P61" s="25">
        <v>0</v>
      </c>
      <c r="Q61" s="25">
        <v>42772</v>
      </c>
      <c r="R61" s="25">
        <v>17519</v>
      </c>
      <c r="S61" s="25">
        <v>0</v>
      </c>
      <c r="T61" s="25">
        <v>6412</v>
      </c>
      <c r="U61" s="25">
        <v>44661</v>
      </c>
      <c r="V61" s="25">
        <v>0</v>
      </c>
      <c r="W61" s="25">
        <v>373</v>
      </c>
      <c r="X61" s="25">
        <v>0</v>
      </c>
      <c r="Y61" s="25">
        <f t="shared" si="3"/>
        <v>537963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10</v>
      </c>
    </row>
    <row r="62" spans="1:32" ht="14.25">
      <c r="A62" s="24" t="s">
        <v>37</v>
      </c>
      <c r="B62" s="24">
        <v>3067</v>
      </c>
      <c r="C62" s="24" t="s">
        <v>71</v>
      </c>
      <c r="D62" s="24" t="s">
        <v>93</v>
      </c>
      <c r="E62" s="24" t="s">
        <v>119</v>
      </c>
      <c r="F62" s="25">
        <v>873000</v>
      </c>
      <c r="G62" s="25">
        <v>863800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f t="shared" si="2"/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f t="shared" si="3"/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15</v>
      </c>
    </row>
    <row r="63" spans="1:32" ht="14.25">
      <c r="A63" s="24" t="s">
        <v>47</v>
      </c>
      <c r="B63" s="24">
        <v>1838</v>
      </c>
      <c r="C63" s="24" t="s">
        <v>71</v>
      </c>
      <c r="D63" s="24" t="s">
        <v>77</v>
      </c>
      <c r="E63" s="24" t="s">
        <v>119</v>
      </c>
      <c r="G63" s="25">
        <v>26553</v>
      </c>
      <c r="H63" s="25">
        <v>0</v>
      </c>
      <c r="I63" s="25">
        <v>10278</v>
      </c>
      <c r="J63" s="25">
        <v>23858</v>
      </c>
      <c r="K63" s="25">
        <v>0</v>
      </c>
      <c r="L63" s="25">
        <v>0</v>
      </c>
      <c r="M63" s="25">
        <v>1596</v>
      </c>
      <c r="N63" s="25">
        <f t="shared" si="2"/>
        <v>35732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f t="shared" si="3"/>
        <v>35732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8</v>
      </c>
    </row>
    <row r="64" spans="1:32" ht="14.25">
      <c r="A64" s="24" t="s">
        <v>7</v>
      </c>
      <c r="B64" s="24">
        <v>3062</v>
      </c>
      <c r="C64" s="24" t="s">
        <v>68</v>
      </c>
      <c r="D64" s="24" t="s">
        <v>80</v>
      </c>
      <c r="E64" s="24" t="s">
        <v>117</v>
      </c>
      <c r="F64" s="25">
        <v>3470000</v>
      </c>
      <c r="G64" s="25">
        <v>45853</v>
      </c>
      <c r="H64" s="25">
        <v>94365.52</v>
      </c>
      <c r="I64" s="25">
        <v>638.22</v>
      </c>
      <c r="J64" s="25">
        <v>0</v>
      </c>
      <c r="K64" s="25">
        <v>4696.16</v>
      </c>
      <c r="L64" s="25">
        <v>8004.43</v>
      </c>
      <c r="M64" s="25">
        <v>19598.55</v>
      </c>
      <c r="N64" s="25">
        <f t="shared" si="2"/>
        <v>32937.36</v>
      </c>
      <c r="O64" s="25">
        <v>2710.69</v>
      </c>
      <c r="P64" s="25">
        <v>0</v>
      </c>
      <c r="Q64" s="25">
        <v>40.72</v>
      </c>
      <c r="R64" s="25">
        <v>0</v>
      </c>
      <c r="S64" s="25">
        <v>736.62</v>
      </c>
      <c r="T64" s="25">
        <v>1039.76</v>
      </c>
      <c r="U64" s="25">
        <v>8734.07</v>
      </c>
      <c r="V64" s="25">
        <v>0</v>
      </c>
      <c r="W64" s="25">
        <v>0</v>
      </c>
      <c r="X64" s="25">
        <v>0</v>
      </c>
      <c r="Y64" s="25">
        <f t="shared" si="3"/>
        <v>140564.74000000002</v>
      </c>
      <c r="Z64" s="25">
        <v>23079.85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</row>
    <row r="65" spans="1:32" ht="14.25">
      <c r="A65" s="24" t="s">
        <v>7</v>
      </c>
      <c r="B65" s="24">
        <v>3765</v>
      </c>
      <c r="C65" s="24" t="s">
        <v>68</v>
      </c>
      <c r="D65" s="24" t="s">
        <v>80</v>
      </c>
      <c r="E65" s="24" t="s">
        <v>117</v>
      </c>
      <c r="F65" s="25">
        <v>487000</v>
      </c>
      <c r="G65" s="25">
        <v>8984269</v>
      </c>
      <c r="H65" s="25">
        <v>11580.02</v>
      </c>
      <c r="I65" s="25">
        <v>168.64</v>
      </c>
      <c r="J65" s="25">
        <v>0</v>
      </c>
      <c r="K65" s="25">
        <v>606.36</v>
      </c>
      <c r="L65" s="25">
        <v>1289.1</v>
      </c>
      <c r="M65" s="25">
        <v>2354.77</v>
      </c>
      <c r="N65" s="25">
        <f t="shared" si="2"/>
        <v>4418.87</v>
      </c>
      <c r="O65" s="25">
        <v>0</v>
      </c>
      <c r="P65" s="25">
        <v>0</v>
      </c>
      <c r="Q65" s="25">
        <v>0</v>
      </c>
      <c r="R65" s="25">
        <v>0</v>
      </c>
      <c r="S65" s="25">
        <v>2387.09</v>
      </c>
      <c r="T65" s="25">
        <v>155.53</v>
      </c>
      <c r="U65" s="25">
        <v>872.38</v>
      </c>
      <c r="V65" s="25">
        <v>0</v>
      </c>
      <c r="W65" s="25">
        <v>0</v>
      </c>
      <c r="X65" s="25">
        <v>0</v>
      </c>
      <c r="Y65" s="25">
        <f t="shared" si="3"/>
        <v>19413.890000000003</v>
      </c>
      <c r="Z65" s="25">
        <v>3165.29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49</v>
      </c>
    </row>
    <row r="66" spans="1:32" ht="14.25">
      <c r="A66" s="24" t="s">
        <v>22</v>
      </c>
      <c r="B66" s="24">
        <v>3360</v>
      </c>
      <c r="C66" s="24" t="s">
        <v>68</v>
      </c>
      <c r="D66" s="24" t="s">
        <v>92</v>
      </c>
      <c r="E66" s="24" t="s">
        <v>117</v>
      </c>
      <c r="F66" s="25">
        <v>9352900</v>
      </c>
      <c r="G66" s="25">
        <v>6496319</v>
      </c>
      <c r="H66" s="25">
        <v>630919</v>
      </c>
      <c r="I66" s="25">
        <v>175</v>
      </c>
      <c r="J66" s="25">
        <v>0</v>
      </c>
      <c r="K66" s="25">
        <v>5875</v>
      </c>
      <c r="L66" s="25">
        <v>0</v>
      </c>
      <c r="M66" s="25">
        <v>234118</v>
      </c>
      <c r="N66" s="25">
        <f t="shared" si="2"/>
        <v>240168</v>
      </c>
      <c r="O66" s="25">
        <v>17149</v>
      </c>
      <c r="P66" s="25">
        <v>0</v>
      </c>
      <c r="Q66" s="25">
        <v>44320</v>
      </c>
      <c r="R66" s="25">
        <v>0</v>
      </c>
      <c r="S66" s="25">
        <v>82757</v>
      </c>
      <c r="T66" s="25">
        <v>0</v>
      </c>
      <c r="U66" s="25">
        <v>12994</v>
      </c>
      <c r="V66" s="25">
        <v>0</v>
      </c>
      <c r="W66" s="25">
        <v>342</v>
      </c>
      <c r="X66" s="25">
        <v>0</v>
      </c>
      <c r="Y66" s="25">
        <f t="shared" si="3"/>
        <v>1028649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5</v>
      </c>
    </row>
    <row r="67" spans="1:32" ht="14.25">
      <c r="A67" s="24" t="s">
        <v>46</v>
      </c>
      <c r="B67" s="24">
        <v>2325</v>
      </c>
      <c r="C67" s="24" t="s">
        <v>72</v>
      </c>
      <c r="D67" s="24" t="s">
        <v>105</v>
      </c>
      <c r="E67" s="24" t="s">
        <v>119</v>
      </c>
      <c r="F67" s="25">
        <v>500000</v>
      </c>
      <c r="G67" s="25">
        <v>20000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f>SUM(I67:M67)</f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f>SUM(H67:M67)+SUM(O67:X67)</f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3</v>
      </c>
    </row>
    <row r="68" spans="1:32" ht="14.25">
      <c r="A68" s="24" t="s">
        <v>46</v>
      </c>
      <c r="B68" s="24">
        <v>3025</v>
      </c>
      <c r="C68" s="24" t="s">
        <v>72</v>
      </c>
      <c r="D68" s="24" t="s">
        <v>105</v>
      </c>
      <c r="E68" s="24" t="s">
        <v>119</v>
      </c>
      <c r="F68" s="25">
        <v>6529200</v>
      </c>
      <c r="G68" s="25">
        <v>4964868</v>
      </c>
      <c r="H68" s="25">
        <v>0</v>
      </c>
      <c r="I68" s="25">
        <v>40090</v>
      </c>
      <c r="J68" s="25">
        <v>0</v>
      </c>
      <c r="K68" s="25">
        <v>0</v>
      </c>
      <c r="L68" s="25">
        <v>0</v>
      </c>
      <c r="M68" s="25">
        <v>0</v>
      </c>
      <c r="N68" s="25">
        <f>SUM(I68:M68)</f>
        <v>40090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f>SUM(H68:M68)+SUM(O68:X68)</f>
        <v>40090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99</v>
      </c>
    </row>
    <row r="69" spans="1:32" ht="15" thickBot="1">
      <c r="A69" s="24" t="s">
        <v>54</v>
      </c>
      <c r="B69" s="24">
        <v>2853</v>
      </c>
      <c r="C69" s="24" t="s">
        <v>68</v>
      </c>
      <c r="D69" s="24" t="s">
        <v>108</v>
      </c>
      <c r="E69" s="24" t="s">
        <v>119</v>
      </c>
      <c r="F69" s="25">
        <v>1150000</v>
      </c>
      <c r="G69" s="25">
        <v>1116476</v>
      </c>
      <c r="H69" s="25">
        <v>0</v>
      </c>
      <c r="I69" s="25">
        <v>74831</v>
      </c>
      <c r="J69" s="25">
        <v>0</v>
      </c>
      <c r="K69" s="25">
        <v>0</v>
      </c>
      <c r="L69" s="25">
        <v>0</v>
      </c>
      <c r="M69" s="25">
        <v>0</v>
      </c>
      <c r="N69" s="25">
        <f>SUM(I69:M69)</f>
        <v>74831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f>SUM(H69:M69)+SUM(O69:X69)</f>
        <v>74831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25</v>
      </c>
    </row>
    <row r="70" spans="1:32" ht="14.25">
      <c r="A70" s="26"/>
      <c r="B70" s="26"/>
      <c r="C70" s="26"/>
      <c r="D70" s="26"/>
      <c r="E70" s="26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</row>
    <row r="71" spans="1:32" ht="15" thickBot="1">
      <c r="A71" s="28" t="s">
        <v>149</v>
      </c>
      <c r="B71" s="29">
        <v>67</v>
      </c>
      <c r="C71" s="29"/>
      <c r="D71" s="29"/>
      <c r="E71" s="29"/>
      <c r="F71" s="30"/>
      <c r="G71" s="30">
        <f>SUM(G3:G69)</f>
        <v>129086855</v>
      </c>
      <c r="H71" s="30">
        <f aca="true" t="shared" si="4" ref="H71:AE71">SUM(H3:H69)</f>
        <v>4040493.8200000003</v>
      </c>
      <c r="I71" s="30">
        <f t="shared" si="4"/>
        <v>420326.12</v>
      </c>
      <c r="J71" s="30">
        <f t="shared" si="4"/>
        <v>204351.55</v>
      </c>
      <c r="K71" s="30">
        <f t="shared" si="4"/>
        <v>381320.14999999997</v>
      </c>
      <c r="L71" s="30">
        <f t="shared" si="4"/>
        <v>38342.689999999995</v>
      </c>
      <c r="M71" s="30">
        <f t="shared" si="4"/>
        <v>770921.0900000001</v>
      </c>
      <c r="N71" s="30">
        <f t="shared" si="4"/>
        <v>1815261.6000000003</v>
      </c>
      <c r="O71" s="30">
        <f t="shared" si="4"/>
        <v>307405.11</v>
      </c>
      <c r="P71" s="30">
        <f t="shared" si="4"/>
        <v>39637</v>
      </c>
      <c r="Q71" s="30">
        <f t="shared" si="4"/>
        <v>711322.16</v>
      </c>
      <c r="R71" s="30">
        <f t="shared" si="4"/>
        <v>322867.17</v>
      </c>
      <c r="S71" s="30">
        <f t="shared" si="4"/>
        <v>228570.49000000002</v>
      </c>
      <c r="T71" s="30">
        <f t="shared" si="4"/>
        <v>41680.170000000006</v>
      </c>
      <c r="U71" s="30">
        <f t="shared" si="4"/>
        <v>402847.64</v>
      </c>
      <c r="V71" s="30">
        <f t="shared" si="4"/>
        <v>124712.97</v>
      </c>
      <c r="W71" s="30">
        <f t="shared" si="4"/>
        <v>9101.22</v>
      </c>
      <c r="X71" s="30">
        <f t="shared" si="4"/>
        <v>0</v>
      </c>
      <c r="Y71" s="30">
        <f t="shared" si="4"/>
        <v>8043899.35</v>
      </c>
      <c r="Z71" s="30">
        <f t="shared" si="4"/>
        <v>122032.52999999998</v>
      </c>
      <c r="AA71" s="30">
        <f t="shared" si="4"/>
        <v>0</v>
      </c>
      <c r="AB71" s="30">
        <f t="shared" si="4"/>
        <v>12354.140000000001</v>
      </c>
      <c r="AC71" s="30">
        <f t="shared" si="4"/>
        <v>289733.93000000005</v>
      </c>
      <c r="AD71" s="30">
        <f t="shared" si="4"/>
        <v>1864.7399999999998</v>
      </c>
      <c r="AE71" s="30">
        <f t="shared" si="4"/>
        <v>0</v>
      </c>
      <c r="AF71" s="30"/>
    </row>
    <row r="72" spans="8:32" ht="38.25">
      <c r="H72" s="23" t="s">
        <v>123</v>
      </c>
      <c r="I72" s="23" t="s">
        <v>124</v>
      </c>
      <c r="J72" s="23" t="s">
        <v>125</v>
      </c>
      <c r="K72" s="23" t="s">
        <v>126</v>
      </c>
      <c r="L72" s="23" t="s">
        <v>127</v>
      </c>
      <c r="M72" s="23" t="s">
        <v>128</v>
      </c>
      <c r="N72" s="23" t="s">
        <v>129</v>
      </c>
      <c r="O72" s="23" t="s">
        <v>130</v>
      </c>
      <c r="P72" s="23" t="s">
        <v>131</v>
      </c>
      <c r="Q72" s="23" t="s">
        <v>132</v>
      </c>
      <c r="R72" s="23" t="s">
        <v>133</v>
      </c>
      <c r="S72" s="23" t="s">
        <v>134</v>
      </c>
      <c r="T72" s="23" t="s">
        <v>135</v>
      </c>
      <c r="U72" s="23" t="s">
        <v>136</v>
      </c>
      <c r="V72" s="23" t="s">
        <v>137</v>
      </c>
      <c r="W72" s="23" t="s">
        <v>138</v>
      </c>
      <c r="X72" s="23" t="s">
        <v>139</v>
      </c>
      <c r="Y72" s="23" t="s">
        <v>140</v>
      </c>
      <c r="Z72" s="23" t="s">
        <v>141</v>
      </c>
      <c r="AA72" s="23" t="s">
        <v>142</v>
      </c>
      <c r="AB72" s="23" t="s">
        <v>143</v>
      </c>
      <c r="AC72" s="23" t="s">
        <v>144</v>
      </c>
      <c r="AD72" s="23" t="s">
        <v>145</v>
      </c>
      <c r="AE72" s="23" t="s">
        <v>146</v>
      </c>
      <c r="AF72" s="23" t="s">
        <v>147</v>
      </c>
    </row>
    <row r="73" ht="15" thickBot="1"/>
    <row r="74" spans="1:2" ht="15" thickTop="1">
      <c r="A74" s="31" t="s">
        <v>151</v>
      </c>
      <c r="B74" s="32"/>
    </row>
    <row r="75" spans="1:2" ht="14.25">
      <c r="A75" s="33" t="s">
        <v>169</v>
      </c>
      <c r="B75" s="34" t="s">
        <v>170</v>
      </c>
    </row>
    <row r="76" spans="1:2" ht="14.25">
      <c r="A76" s="33" t="s">
        <v>171</v>
      </c>
      <c r="B76" s="34" t="s">
        <v>172</v>
      </c>
    </row>
    <row r="77" spans="1:2" ht="14.25">
      <c r="A77" s="33" t="s">
        <v>173</v>
      </c>
      <c r="B77" s="34" t="s">
        <v>174</v>
      </c>
    </row>
    <row r="78" spans="1:2" ht="14.25">
      <c r="A78" s="33" t="s">
        <v>175</v>
      </c>
      <c r="B78" s="34" t="s">
        <v>176</v>
      </c>
    </row>
    <row r="79" spans="1:2" ht="14.25">
      <c r="A79" s="33" t="s">
        <v>177</v>
      </c>
      <c r="B79" s="34" t="s">
        <v>178</v>
      </c>
    </row>
    <row r="80" spans="1:2" ht="14.25">
      <c r="A80" s="33" t="s">
        <v>179</v>
      </c>
      <c r="B80" s="34" t="s">
        <v>180</v>
      </c>
    </row>
    <row r="81" spans="1:2" ht="14.25">
      <c r="A81" s="33" t="s">
        <v>181</v>
      </c>
      <c r="B81" s="34" t="s">
        <v>182</v>
      </c>
    </row>
    <row r="82" spans="1:2" ht="15" thickBot="1">
      <c r="A82" s="35" t="s">
        <v>183</v>
      </c>
      <c r="B82" s="36" t="s">
        <v>184</v>
      </c>
    </row>
    <row r="83" ht="15" thickTop="1"/>
  </sheetData>
  <sheetProtection/>
  <printOptions/>
  <pageMargins left="0.7" right="0.7" top="0.75" bottom="0.75" header="0.3" footer="0.3"/>
  <pageSetup fitToHeight="1" fitToWidth="1" horizontalDpi="600" verticalDpi="600" orientation="landscape" paperSize="5" scale="40" r:id="rId1"/>
  <headerFooter>
    <oddHeader>&amp;CMunicipal &amp;&amp; Industrial Waste Landfills 2011&amp;RMon Jun 9 16:01:42 CDT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Wisconsin Solid Waste Landfill Tonnage Data</dc:title>
  <dc:subject>2011 solid waste landfill tonnage data</dc:subject>
  <dc:creator>Wisconsin DNR</dc:creator>
  <cp:keywords>landfill tonnage, solid waste tonnage, out of state waste</cp:keywords>
  <dc:description/>
  <cp:lastModifiedBy>Murray, Sarah C</cp:lastModifiedBy>
  <cp:lastPrinted>2014-06-10T14:07:28Z</cp:lastPrinted>
  <dcterms:created xsi:type="dcterms:W3CDTF">2014-06-09T21:01:36Z</dcterms:created>
  <dcterms:modified xsi:type="dcterms:W3CDTF">2014-06-10T14:09:28Z</dcterms:modified>
  <cp:category/>
  <cp:version/>
  <cp:contentType/>
  <cp:contentStatus/>
</cp:coreProperties>
</file>